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Sheet1!$A$8:$O$154</definedName>
  </definedNames>
  <calcPr calcId="144525"/>
</workbook>
</file>

<file path=xl/sharedStrings.xml><?xml version="1.0" encoding="utf-8"?>
<sst xmlns="http://schemas.openxmlformats.org/spreadsheetml/2006/main" count="728" uniqueCount="199">
  <si>
    <t>附件1：</t>
  </si>
  <si>
    <t>D4</t>
  </si>
  <si>
    <t>商品房销售价目表</t>
  </si>
  <si>
    <t>房地产开发企业名称或中介服务机构名称： 英德市恒辉资产经营管理有限公司</t>
  </si>
  <si>
    <t>项目名称：天宝山庄</t>
  </si>
  <si>
    <t>预售许可证号码或确权证明书号码：</t>
  </si>
  <si>
    <t>最后更新日期：2023年5月24日</t>
  </si>
  <si>
    <t>幢号</t>
  </si>
  <si>
    <t>房号</t>
  </si>
  <si>
    <t>楼层</t>
  </si>
  <si>
    <t>户型</t>
  </si>
  <si>
    <t>层高</t>
  </si>
  <si>
    <t>建筑面积（㎡）</t>
  </si>
  <si>
    <t>分摊的共有建筑面积（㎡）</t>
  </si>
  <si>
    <t>套内建筑面积（㎡）</t>
  </si>
  <si>
    <t>C3同等户型单价</t>
  </si>
  <si>
    <t>C4同等户型单价</t>
  </si>
  <si>
    <t>套内建筑面积销售单价（元/㎡）</t>
  </si>
  <si>
    <t>总售价（元）</t>
  </si>
  <si>
    <t>优惠折扣及其条件</t>
  </si>
  <si>
    <t>销售状态</t>
  </si>
  <si>
    <t>备注</t>
  </si>
  <si>
    <t>首层1号</t>
  </si>
  <si>
    <t>1层</t>
  </si>
  <si>
    <t>商业</t>
  </si>
  <si>
    <t>未售</t>
  </si>
  <si>
    <t>首层2号</t>
  </si>
  <si>
    <t>首层3号</t>
  </si>
  <si>
    <t>D4-101号</t>
  </si>
  <si>
    <t>住宅</t>
  </si>
  <si>
    <t>D4-102号</t>
  </si>
  <si>
    <t>D4-201号</t>
  </si>
  <si>
    <t>2层</t>
  </si>
  <si>
    <t>D4-202号</t>
  </si>
  <si>
    <t>D4-203号</t>
  </si>
  <si>
    <t>D4-205号</t>
  </si>
  <si>
    <t>D4-206号</t>
  </si>
  <si>
    <t>D4-301号</t>
  </si>
  <si>
    <t>3层</t>
  </si>
  <si>
    <t>D4-302号</t>
  </si>
  <si>
    <t>D4-303号</t>
  </si>
  <si>
    <t>D4-305号</t>
  </si>
  <si>
    <t>D4-306号</t>
  </si>
  <si>
    <t>D4-401号</t>
  </si>
  <si>
    <t>4层</t>
  </si>
  <si>
    <t>D4-402号</t>
  </si>
  <si>
    <t>D4-403号</t>
  </si>
  <si>
    <t>D4-405号</t>
  </si>
  <si>
    <t>D4-406号</t>
  </si>
  <si>
    <t>D4-501号</t>
  </si>
  <si>
    <t>5层</t>
  </si>
  <si>
    <t>D4-502号</t>
  </si>
  <si>
    <t>D4-503号</t>
  </si>
  <si>
    <t>D4-505号</t>
  </si>
  <si>
    <t>D4-506号</t>
  </si>
  <si>
    <t>D4-601号</t>
  </si>
  <si>
    <t>6层</t>
  </si>
  <si>
    <t>D4-602号</t>
  </si>
  <si>
    <t>D4-603号</t>
  </si>
  <si>
    <t>D4-605号</t>
  </si>
  <si>
    <t>D4-606号</t>
  </si>
  <si>
    <t>D4-701号</t>
  </si>
  <si>
    <t>7层</t>
  </si>
  <si>
    <t>D4-702号</t>
  </si>
  <si>
    <t>D4-703号</t>
  </si>
  <si>
    <t>D4-705号</t>
  </si>
  <si>
    <t>D4-706号</t>
  </si>
  <si>
    <t>D4-801号</t>
  </si>
  <si>
    <t>8层</t>
  </si>
  <si>
    <t>D4-802号</t>
  </si>
  <si>
    <t>D4-803号</t>
  </si>
  <si>
    <t>D4-805号</t>
  </si>
  <si>
    <t>D4-806号</t>
  </si>
  <si>
    <t>D4-901号</t>
  </si>
  <si>
    <t>9层</t>
  </si>
  <si>
    <t>D4-902号</t>
  </si>
  <si>
    <t>D4-903号</t>
  </si>
  <si>
    <t>D4-905号</t>
  </si>
  <si>
    <t>D4-906号</t>
  </si>
  <si>
    <t>D4-1001号</t>
  </si>
  <si>
    <t>10层</t>
  </si>
  <si>
    <t>D4-1002号</t>
  </si>
  <si>
    <t>D4-1003号</t>
  </si>
  <si>
    <t>D4-1005号</t>
  </si>
  <si>
    <t>D4-1006号</t>
  </si>
  <si>
    <t>D4-1101号</t>
  </si>
  <si>
    <t>11层</t>
  </si>
  <si>
    <t>D4-1102号</t>
  </si>
  <si>
    <t>D4-1103号</t>
  </si>
  <si>
    <t>D4-1105号</t>
  </si>
  <si>
    <t>D4-1106号</t>
  </si>
  <si>
    <t>D4-1201号</t>
  </si>
  <si>
    <t>12层</t>
  </si>
  <si>
    <t>D4-1202号</t>
  </si>
  <si>
    <t>D4-1203号</t>
  </si>
  <si>
    <t>D4-1205号</t>
  </si>
  <si>
    <t>D4-1206号</t>
  </si>
  <si>
    <t>D4-1301号</t>
  </si>
  <si>
    <t>13层</t>
  </si>
  <si>
    <t>D4-1302号</t>
  </si>
  <si>
    <t>D4-1303号</t>
  </si>
  <si>
    <t>D4-1305号</t>
  </si>
  <si>
    <t>D4-1306号</t>
  </si>
  <si>
    <t>D4-1401号</t>
  </si>
  <si>
    <t>14层</t>
  </si>
  <si>
    <t>D4-1402号</t>
  </si>
  <si>
    <t>D4-1403号</t>
  </si>
  <si>
    <t>D4-1405号</t>
  </si>
  <si>
    <t>D4-1406号</t>
  </si>
  <si>
    <t>D4-1501号</t>
  </si>
  <si>
    <t>15层</t>
  </si>
  <si>
    <t>D4-1502号</t>
  </si>
  <si>
    <t>D4-1503号</t>
  </si>
  <si>
    <t>D4-1505号</t>
  </si>
  <si>
    <t>D4-1506号</t>
  </si>
  <si>
    <t>D4-1601号</t>
  </si>
  <si>
    <t>16层</t>
  </si>
  <si>
    <t>D4-1602号</t>
  </si>
  <si>
    <t>D4-1603号</t>
  </si>
  <si>
    <t>D4-1605号</t>
  </si>
  <si>
    <t>D4-1606号</t>
  </si>
  <si>
    <t>D4-1701号</t>
  </si>
  <si>
    <t>17层</t>
  </si>
  <si>
    <t>D4-1702号</t>
  </si>
  <si>
    <t>D4-1703号</t>
  </si>
  <si>
    <t>D4-1705号</t>
  </si>
  <si>
    <t>D4-1706号</t>
  </si>
  <si>
    <t>D4-1801号</t>
  </si>
  <si>
    <t>18层</t>
  </si>
  <si>
    <t>D4-1802号</t>
  </si>
  <si>
    <t>D4-1803号</t>
  </si>
  <si>
    <t>D4-1805号</t>
  </si>
  <si>
    <t>D4-1806号</t>
  </si>
  <si>
    <t>D4-1901号</t>
  </si>
  <si>
    <t>19层</t>
  </si>
  <si>
    <t>D4-1902号</t>
  </si>
  <si>
    <t>D4-1903号</t>
  </si>
  <si>
    <t>D4-1905号</t>
  </si>
  <si>
    <t>D4-1906号</t>
  </si>
  <si>
    <t>D4-2001号</t>
  </si>
  <si>
    <t>20层</t>
  </si>
  <si>
    <t>D4-2002号</t>
  </si>
  <si>
    <t>D4-2003号</t>
  </si>
  <si>
    <t>D4-2005号</t>
  </si>
  <si>
    <t>D4-2006号</t>
  </si>
  <si>
    <t>D4-2101号</t>
  </si>
  <si>
    <t>21层</t>
  </si>
  <si>
    <t>D4-2102号</t>
  </si>
  <si>
    <t>D4-2103号</t>
  </si>
  <si>
    <t>D4-2105号</t>
  </si>
  <si>
    <t>D4-2106号</t>
  </si>
  <si>
    <t>D4-2201号</t>
  </si>
  <si>
    <t>22层</t>
  </si>
  <si>
    <t>D4-2202号</t>
  </si>
  <si>
    <t>D4-2203号</t>
  </si>
  <si>
    <t>D4-2205号</t>
  </si>
  <si>
    <t>D4-2206号</t>
  </si>
  <si>
    <t>D4-2301号</t>
  </si>
  <si>
    <t>23层</t>
  </si>
  <si>
    <t>D4-2302号</t>
  </si>
  <si>
    <t>D4-2303号</t>
  </si>
  <si>
    <t>D4-2305号</t>
  </si>
  <si>
    <t>D4-2306号</t>
  </si>
  <si>
    <t>D4-2401号</t>
  </si>
  <si>
    <t>24层</t>
  </si>
  <si>
    <t>D4-2402号</t>
  </si>
  <si>
    <t>D4-2403号</t>
  </si>
  <si>
    <t>D4-2405号</t>
  </si>
  <si>
    <t>D4-2406号</t>
  </si>
  <si>
    <t>D4-2501号</t>
  </si>
  <si>
    <t>25层</t>
  </si>
  <si>
    <t>D4-2502号</t>
  </si>
  <si>
    <t>D4-2503号</t>
  </si>
  <si>
    <t>D4-2505号</t>
  </si>
  <si>
    <t>D4-2506号</t>
  </si>
  <si>
    <t>D4-2601号</t>
  </si>
  <si>
    <t>26层</t>
  </si>
  <si>
    <t>D4-2602号</t>
  </si>
  <si>
    <t>D4-2603号</t>
  </si>
  <si>
    <t>D4-2605号</t>
  </si>
  <si>
    <t>D4-2606号</t>
  </si>
  <si>
    <t>D4-2701号</t>
  </si>
  <si>
    <t>27层</t>
  </si>
  <si>
    <t>D4-2702号</t>
  </si>
  <si>
    <t>D4-2703号</t>
  </si>
  <si>
    <t>D4-2705号</t>
  </si>
  <si>
    <t>D4-2706号</t>
  </si>
  <si>
    <t>D4-2801号</t>
  </si>
  <si>
    <t>28-29层</t>
  </si>
  <si>
    <t>D4-2802号</t>
  </si>
  <si>
    <t>D4-2803号</t>
  </si>
  <si>
    <t>D4-2805号</t>
  </si>
  <si>
    <t>D4-2806号</t>
  </si>
  <si>
    <t>合计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</si>
  <si>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</si>
  <si>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</si>
  <si>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企业物价员：</t>
  </si>
  <si>
    <t>价格举报投诉电话：12358</t>
  </si>
  <si>
    <t>企业投诉电话：2220328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</si>
</sst>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sz val="12"/>
      <name val="微软雅黑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5"/>
  <sheetViews>
    <sheetView tabSelected="1" workbookViewId="0">
      <selection activeCell="P11" sqref="P11"/>
    </sheetView>
  </sheetViews>
  <sheetFormatPr defaultColWidth="8.725" defaultRowHeight="14.25"/>
  <cols>
    <col min="1" max="1" width="5.38333333333333" customWidth="1"/>
    <col min="2" max="2" width="11.5" style="1" customWidth="1"/>
    <col min="3" max="3" width="7.10833333333333" customWidth="1"/>
    <col min="4" max="4" width="4.55833333333333" customWidth="1"/>
    <col min="5" max="5" width="4.66666666666667" customWidth="1"/>
    <col min="6" max="6" width="9.66666666666667" style="2" customWidth="1"/>
    <col min="7" max="8" width="10.225" style="2" customWidth="1"/>
    <col min="9" max="9" width="14.55" hidden="1" customWidth="1"/>
    <col min="10" max="10" width="14.55" style="2" hidden="1" customWidth="1"/>
    <col min="11" max="11" width="9.775" customWidth="1"/>
    <col min="12" max="12" width="12.8916666666667" customWidth="1"/>
    <col min="13" max="13" width="8" customWidth="1"/>
    <col min="14" max="14" width="8.33333333333333" customWidth="1"/>
    <col min="15" max="15" width="4.55833333333333" customWidth="1"/>
  </cols>
  <sheetData>
    <row r="1" ht="16.5" spans="1:15">
      <c r="A1" s="3" t="s">
        <v>0</v>
      </c>
      <c r="B1" s="4"/>
      <c r="C1" s="5"/>
      <c r="D1" s="5"/>
      <c r="E1" s="5"/>
      <c r="F1" s="6"/>
      <c r="G1" s="6"/>
      <c r="H1" s="6"/>
      <c r="I1" s="5"/>
      <c r="J1" s="6"/>
      <c r="K1" s="16"/>
      <c r="L1" s="5"/>
      <c r="M1" s="5" t="s">
        <v>1</v>
      </c>
      <c r="N1" s="5"/>
      <c r="O1" s="5"/>
    </row>
    <row r="2" ht="16.5" spans="1:15">
      <c r="A2" s="3" t="s">
        <v>2</v>
      </c>
      <c r="B2" s="4"/>
      <c r="C2" s="3"/>
      <c r="D2" s="3"/>
      <c r="E2" s="3"/>
      <c r="F2" s="4"/>
      <c r="G2" s="4"/>
      <c r="H2" s="4"/>
      <c r="I2" s="3"/>
      <c r="J2" s="4"/>
      <c r="K2" s="3"/>
      <c r="L2" s="3"/>
      <c r="M2" s="3"/>
      <c r="N2" s="3"/>
      <c r="O2" s="3"/>
    </row>
    <row r="3" ht="16.5" spans="1:15">
      <c r="A3" s="5"/>
      <c r="B3" s="6"/>
      <c r="C3" s="5"/>
      <c r="D3" s="5"/>
      <c r="E3" s="5"/>
      <c r="F3" s="6"/>
      <c r="G3" s="6"/>
      <c r="H3" s="6"/>
      <c r="I3" s="5"/>
      <c r="J3" s="6"/>
      <c r="K3" s="16"/>
      <c r="L3" s="5"/>
      <c r="M3" s="5"/>
      <c r="N3" s="5"/>
      <c r="O3" s="5"/>
    </row>
    <row r="4" ht="16.5" spans="1:1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4</v>
      </c>
      <c r="M4" s="7"/>
      <c r="N4" s="7"/>
      <c r="O4" s="7"/>
    </row>
    <row r="5" ht="16.5" spans="1:15">
      <c r="A5" s="7"/>
      <c r="B5" s="8"/>
      <c r="C5" s="7"/>
      <c r="D5" s="7"/>
      <c r="E5" s="7"/>
      <c r="F5" s="8"/>
      <c r="G5" s="6"/>
      <c r="H5" s="6"/>
      <c r="I5" s="5"/>
      <c r="J5" s="6"/>
      <c r="K5" s="17"/>
      <c r="L5" s="7"/>
      <c r="M5" s="5"/>
      <c r="N5" s="5"/>
      <c r="O5" s="5"/>
    </row>
    <row r="6" ht="16.5" spans="1:15">
      <c r="A6" s="9" t="s">
        <v>5</v>
      </c>
      <c r="B6" s="10"/>
      <c r="C6" s="9"/>
      <c r="D6" s="9"/>
      <c r="E6" s="9"/>
      <c r="F6" s="10"/>
      <c r="G6" s="10"/>
      <c r="H6" s="10"/>
      <c r="I6" s="7"/>
      <c r="J6" s="8"/>
      <c r="K6" s="7" t="s">
        <v>6</v>
      </c>
      <c r="L6" s="7"/>
      <c r="M6" s="7"/>
      <c r="N6" s="7"/>
      <c r="O6" s="7"/>
    </row>
    <row r="7" ht="16.5" spans="1:15">
      <c r="A7" s="3"/>
      <c r="B7" s="4"/>
      <c r="C7" s="3"/>
      <c r="D7" s="3"/>
      <c r="E7" s="3"/>
      <c r="F7" s="4"/>
      <c r="G7" s="4"/>
      <c r="H7" s="4"/>
      <c r="I7" s="3"/>
      <c r="J7" s="4"/>
      <c r="K7" s="16"/>
      <c r="L7" s="16"/>
      <c r="M7" s="3"/>
      <c r="N7" s="5"/>
      <c r="O7" s="5"/>
    </row>
    <row r="8" ht="49.5" spans="1:15">
      <c r="A8" s="11" t="s">
        <v>7</v>
      </c>
      <c r="B8" s="12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1" t="s">
        <v>20</v>
      </c>
      <c r="O8" s="11" t="s">
        <v>21</v>
      </c>
    </row>
    <row r="9" ht="16.5" spans="1:15">
      <c r="A9" s="13" t="s">
        <v>1</v>
      </c>
      <c r="B9" s="12" t="s">
        <v>22</v>
      </c>
      <c r="C9" s="12" t="s">
        <v>23</v>
      </c>
      <c r="D9" s="12" t="s">
        <v>24</v>
      </c>
      <c r="E9" s="13">
        <v>6</v>
      </c>
      <c r="F9" s="14">
        <f>H9+G9</f>
        <v>86.37</v>
      </c>
      <c r="G9" s="14">
        <v>4.03</v>
      </c>
      <c r="H9" s="12">
        <v>82.34</v>
      </c>
      <c r="I9" s="11"/>
      <c r="J9" s="11"/>
      <c r="K9" s="18">
        <f t="shared" ref="K9:K11" si="0">33333*1.1</f>
        <v>36666.3</v>
      </c>
      <c r="L9" s="18">
        <f>K9*H9</f>
        <v>3019103.142</v>
      </c>
      <c r="M9" s="19">
        <v>0.9</v>
      </c>
      <c r="N9" s="19" t="s">
        <v>25</v>
      </c>
      <c r="O9" s="11"/>
    </row>
    <row r="10" ht="16.5" spans="1:15">
      <c r="A10" s="13" t="s">
        <v>1</v>
      </c>
      <c r="B10" s="12" t="s">
        <v>26</v>
      </c>
      <c r="C10" s="12" t="s">
        <v>23</v>
      </c>
      <c r="D10" s="12" t="s">
        <v>24</v>
      </c>
      <c r="E10" s="13">
        <v>6</v>
      </c>
      <c r="F10" s="14">
        <v>201.52</v>
      </c>
      <c r="G10" s="14">
        <v>9.41</v>
      </c>
      <c r="H10" s="14">
        <v>192.11</v>
      </c>
      <c r="I10" s="11"/>
      <c r="J10" s="11"/>
      <c r="K10" s="18">
        <f t="shared" si="0"/>
        <v>36666.3</v>
      </c>
      <c r="L10" s="18">
        <f>K10*H10</f>
        <v>7043962.893</v>
      </c>
      <c r="M10" s="19">
        <v>0.9</v>
      </c>
      <c r="N10" s="19" t="s">
        <v>25</v>
      </c>
      <c r="O10" s="11"/>
    </row>
    <row r="11" ht="16.5" spans="1:15">
      <c r="A11" s="13" t="s">
        <v>1</v>
      </c>
      <c r="B11" s="12" t="s">
        <v>27</v>
      </c>
      <c r="C11" s="12" t="s">
        <v>23</v>
      </c>
      <c r="D11" s="12" t="s">
        <v>24</v>
      </c>
      <c r="E11" s="13">
        <v>6</v>
      </c>
      <c r="F11" s="14">
        <v>78.49</v>
      </c>
      <c r="G11" s="14">
        <v>3.67</v>
      </c>
      <c r="H11" s="14">
        <v>74.82</v>
      </c>
      <c r="I11" s="11"/>
      <c r="J11" s="11"/>
      <c r="K11" s="18">
        <f t="shared" si="0"/>
        <v>36666.3</v>
      </c>
      <c r="L11" s="18">
        <f>K11*H11</f>
        <v>2743372.566</v>
      </c>
      <c r="M11" s="19">
        <v>0.9</v>
      </c>
      <c r="N11" s="19" t="s">
        <v>25</v>
      </c>
      <c r="O11" s="11"/>
    </row>
    <row r="12" spans="1:15">
      <c r="A12" s="13" t="s">
        <v>1</v>
      </c>
      <c r="B12" s="15" t="s">
        <v>28</v>
      </c>
      <c r="C12" s="15" t="s">
        <v>23</v>
      </c>
      <c r="D12" s="15" t="s">
        <v>29</v>
      </c>
      <c r="E12" s="13">
        <v>3.3</v>
      </c>
      <c r="F12" s="15">
        <v>123.92</v>
      </c>
      <c r="G12" s="15">
        <v>26.54</v>
      </c>
      <c r="H12" s="15">
        <v>97.38</v>
      </c>
      <c r="I12" s="12"/>
      <c r="J12" s="12">
        <v>10125</v>
      </c>
      <c r="K12" s="18">
        <f>J12*1.1</f>
        <v>11137.5</v>
      </c>
      <c r="L12" s="18">
        <f>K12*H12</f>
        <v>1084569.75</v>
      </c>
      <c r="M12" s="19">
        <v>0.9</v>
      </c>
      <c r="N12" s="19" t="s">
        <v>25</v>
      </c>
      <c r="O12" s="20"/>
    </row>
    <row r="13" spans="1:15">
      <c r="A13" s="13" t="s">
        <v>1</v>
      </c>
      <c r="B13" s="15" t="s">
        <v>30</v>
      </c>
      <c r="C13" s="15" t="s">
        <v>23</v>
      </c>
      <c r="D13" s="15" t="s">
        <v>29</v>
      </c>
      <c r="E13" s="13">
        <v>3.3</v>
      </c>
      <c r="F13" s="15">
        <v>104.06</v>
      </c>
      <c r="G13" s="15">
        <v>22.28</v>
      </c>
      <c r="H13" s="15">
        <v>81.78</v>
      </c>
      <c r="I13" s="14"/>
      <c r="J13" s="18">
        <v>13211</v>
      </c>
      <c r="K13" s="18">
        <f t="shared" ref="K13:K44" si="1">J13*1.1</f>
        <v>14532.1</v>
      </c>
      <c r="L13" s="18">
        <f t="shared" ref="L13:L44" si="2">K13*H13</f>
        <v>1188435.138</v>
      </c>
      <c r="M13" s="19">
        <v>0.9</v>
      </c>
      <c r="N13" s="19" t="s">
        <v>25</v>
      </c>
      <c r="O13" s="20"/>
    </row>
    <row r="14" spans="1:15">
      <c r="A14" s="13" t="s">
        <v>1</v>
      </c>
      <c r="B14" s="15" t="s">
        <v>31</v>
      </c>
      <c r="C14" s="15" t="s">
        <v>32</v>
      </c>
      <c r="D14" s="15" t="s">
        <v>29</v>
      </c>
      <c r="E14" s="13">
        <v>3.3</v>
      </c>
      <c r="F14" s="15">
        <v>129.11</v>
      </c>
      <c r="G14" s="15">
        <v>27.65</v>
      </c>
      <c r="H14" s="15">
        <v>101.46</v>
      </c>
      <c r="I14" s="14"/>
      <c r="J14" s="18">
        <v>10337</v>
      </c>
      <c r="K14" s="18">
        <f t="shared" si="1"/>
        <v>11370.7</v>
      </c>
      <c r="L14" s="18">
        <f t="shared" si="2"/>
        <v>1153671.222</v>
      </c>
      <c r="M14" s="19">
        <v>0.9</v>
      </c>
      <c r="N14" s="19" t="s">
        <v>25</v>
      </c>
      <c r="O14" s="20"/>
    </row>
    <row r="15" spans="1:15">
      <c r="A15" s="13" t="s">
        <v>1</v>
      </c>
      <c r="B15" s="15" t="s">
        <v>33</v>
      </c>
      <c r="C15" s="15" t="s">
        <v>32</v>
      </c>
      <c r="D15" s="15" t="s">
        <v>29</v>
      </c>
      <c r="E15" s="13">
        <v>3.3</v>
      </c>
      <c r="F15" s="15">
        <v>103.94</v>
      </c>
      <c r="G15" s="15">
        <v>22.26</v>
      </c>
      <c r="H15" s="15">
        <v>81.68</v>
      </c>
      <c r="I15" s="21"/>
      <c r="J15" s="18">
        <v>10137</v>
      </c>
      <c r="K15" s="18">
        <f t="shared" si="1"/>
        <v>11150.7</v>
      </c>
      <c r="L15" s="18">
        <f t="shared" si="2"/>
        <v>910789.176</v>
      </c>
      <c r="M15" s="19">
        <v>0.9</v>
      </c>
      <c r="N15" s="19" t="s">
        <v>25</v>
      </c>
      <c r="O15" s="20"/>
    </row>
    <row r="16" spans="1:15">
      <c r="A16" s="13" t="s">
        <v>1</v>
      </c>
      <c r="B16" s="15" t="s">
        <v>34</v>
      </c>
      <c r="C16" s="15" t="s">
        <v>32</v>
      </c>
      <c r="D16" s="15" t="s">
        <v>29</v>
      </c>
      <c r="E16" s="13">
        <v>3.3</v>
      </c>
      <c r="F16" s="15">
        <v>75.15</v>
      </c>
      <c r="G16" s="15">
        <v>16.09</v>
      </c>
      <c r="H16" s="15">
        <v>59.06</v>
      </c>
      <c r="I16" s="21"/>
      <c r="J16" s="18">
        <v>9904</v>
      </c>
      <c r="K16" s="18">
        <f t="shared" si="1"/>
        <v>10894.4</v>
      </c>
      <c r="L16" s="18">
        <f t="shared" si="2"/>
        <v>643423.264</v>
      </c>
      <c r="M16" s="19">
        <v>0.9</v>
      </c>
      <c r="N16" s="19" t="s">
        <v>25</v>
      </c>
      <c r="O16" s="20"/>
    </row>
    <row r="17" spans="1:15">
      <c r="A17" s="13" t="s">
        <v>1</v>
      </c>
      <c r="B17" s="15" t="s">
        <v>35</v>
      </c>
      <c r="C17" s="15" t="s">
        <v>32</v>
      </c>
      <c r="D17" s="15" t="s">
        <v>29</v>
      </c>
      <c r="E17" s="13">
        <v>3.3</v>
      </c>
      <c r="F17" s="15">
        <v>123.83</v>
      </c>
      <c r="G17" s="15">
        <v>26.52</v>
      </c>
      <c r="H17" s="15">
        <v>97.31</v>
      </c>
      <c r="I17" s="21"/>
      <c r="J17" s="18">
        <v>9811</v>
      </c>
      <c r="K17" s="18">
        <f t="shared" si="1"/>
        <v>10792.1</v>
      </c>
      <c r="L17" s="18">
        <f t="shared" si="2"/>
        <v>1050179.251</v>
      </c>
      <c r="M17" s="19">
        <v>0.9</v>
      </c>
      <c r="N17" s="19" t="s">
        <v>25</v>
      </c>
      <c r="O17" s="20"/>
    </row>
    <row r="18" spans="1:15">
      <c r="A18" s="13" t="s">
        <v>1</v>
      </c>
      <c r="B18" s="15" t="s">
        <v>36</v>
      </c>
      <c r="C18" s="15" t="s">
        <v>32</v>
      </c>
      <c r="D18" s="15" t="s">
        <v>29</v>
      </c>
      <c r="E18" s="13">
        <v>3.3</v>
      </c>
      <c r="F18" s="15">
        <v>94.67</v>
      </c>
      <c r="G18" s="15">
        <v>20.27</v>
      </c>
      <c r="H18" s="15">
        <v>74.4</v>
      </c>
      <c r="I18" s="21"/>
      <c r="J18" s="18">
        <v>10020</v>
      </c>
      <c r="K18" s="18">
        <f t="shared" si="1"/>
        <v>11022</v>
      </c>
      <c r="L18" s="18">
        <f t="shared" si="2"/>
        <v>820036.8</v>
      </c>
      <c r="M18" s="19">
        <v>0.9</v>
      </c>
      <c r="N18" s="19" t="s">
        <v>25</v>
      </c>
      <c r="O18" s="20"/>
    </row>
    <row r="19" spans="1:15">
      <c r="A19" s="13" t="s">
        <v>1</v>
      </c>
      <c r="B19" s="15" t="s">
        <v>37</v>
      </c>
      <c r="C19" s="15" t="s">
        <v>38</v>
      </c>
      <c r="D19" s="15" t="s">
        <v>29</v>
      </c>
      <c r="E19" s="13">
        <v>3</v>
      </c>
      <c r="F19" s="15">
        <v>129.11</v>
      </c>
      <c r="G19" s="15">
        <v>27.65</v>
      </c>
      <c r="H19" s="15">
        <v>101.46</v>
      </c>
      <c r="I19" s="18"/>
      <c r="J19" s="18">
        <v>10449</v>
      </c>
      <c r="K19" s="18">
        <f t="shared" si="1"/>
        <v>11493.9</v>
      </c>
      <c r="L19" s="18">
        <f t="shared" si="2"/>
        <v>1166171.094</v>
      </c>
      <c r="M19" s="19">
        <v>0.9</v>
      </c>
      <c r="N19" s="19" t="s">
        <v>25</v>
      </c>
      <c r="O19" s="20"/>
    </row>
    <row r="20" spans="1:15">
      <c r="A20" s="13" t="s">
        <v>1</v>
      </c>
      <c r="B20" s="15" t="s">
        <v>39</v>
      </c>
      <c r="C20" s="15" t="s">
        <v>38</v>
      </c>
      <c r="D20" s="15" t="s">
        <v>29</v>
      </c>
      <c r="E20" s="13">
        <v>3</v>
      </c>
      <c r="F20" s="15">
        <v>103.94</v>
      </c>
      <c r="G20" s="15">
        <v>22.26</v>
      </c>
      <c r="H20" s="15">
        <v>81.68</v>
      </c>
      <c r="I20" s="18"/>
      <c r="J20" s="18">
        <v>10248</v>
      </c>
      <c r="K20" s="18">
        <f t="shared" si="1"/>
        <v>11272.8</v>
      </c>
      <c r="L20" s="18">
        <f t="shared" si="2"/>
        <v>920762.304</v>
      </c>
      <c r="M20" s="19">
        <v>0.9</v>
      </c>
      <c r="N20" s="19" t="s">
        <v>25</v>
      </c>
      <c r="O20" s="20"/>
    </row>
    <row r="21" spans="1:15">
      <c r="A21" s="13" t="s">
        <v>1</v>
      </c>
      <c r="B21" s="15" t="s">
        <v>40</v>
      </c>
      <c r="C21" s="15" t="s">
        <v>38</v>
      </c>
      <c r="D21" s="15" t="s">
        <v>29</v>
      </c>
      <c r="E21" s="13">
        <v>3</v>
      </c>
      <c r="F21" s="15">
        <v>75.15</v>
      </c>
      <c r="G21" s="15">
        <v>16.09</v>
      </c>
      <c r="H21" s="15">
        <v>59.06</v>
      </c>
      <c r="I21" s="18"/>
      <c r="J21" s="18">
        <v>10047</v>
      </c>
      <c r="K21" s="18">
        <f t="shared" si="1"/>
        <v>11051.7</v>
      </c>
      <c r="L21" s="18">
        <f t="shared" si="2"/>
        <v>652713.402</v>
      </c>
      <c r="M21" s="19">
        <v>0.9</v>
      </c>
      <c r="N21" s="19" t="s">
        <v>25</v>
      </c>
      <c r="O21" s="20"/>
    </row>
    <row r="22" spans="1:15">
      <c r="A22" s="13" t="s">
        <v>1</v>
      </c>
      <c r="B22" s="15" t="s">
        <v>41</v>
      </c>
      <c r="C22" s="15" t="s">
        <v>38</v>
      </c>
      <c r="D22" s="15" t="s">
        <v>29</v>
      </c>
      <c r="E22" s="13">
        <v>3</v>
      </c>
      <c r="F22" s="15">
        <v>123.83</v>
      </c>
      <c r="G22" s="15">
        <v>26.52</v>
      </c>
      <c r="H22" s="15">
        <v>97.31</v>
      </c>
      <c r="I22" s="18"/>
      <c r="J22" s="18">
        <v>9954</v>
      </c>
      <c r="K22" s="18">
        <f t="shared" si="1"/>
        <v>10949.4</v>
      </c>
      <c r="L22" s="18">
        <f t="shared" si="2"/>
        <v>1065486.114</v>
      </c>
      <c r="M22" s="19">
        <v>0.9</v>
      </c>
      <c r="N22" s="19" t="s">
        <v>25</v>
      </c>
      <c r="O22" s="20"/>
    </row>
    <row r="23" spans="1:15">
      <c r="A23" s="13" t="s">
        <v>1</v>
      </c>
      <c r="B23" s="15" t="s">
        <v>42</v>
      </c>
      <c r="C23" s="15" t="s">
        <v>38</v>
      </c>
      <c r="D23" s="15" t="s">
        <v>29</v>
      </c>
      <c r="E23" s="13">
        <v>3</v>
      </c>
      <c r="F23" s="15">
        <v>94.67</v>
      </c>
      <c r="G23" s="15">
        <v>20.27</v>
      </c>
      <c r="H23" s="15">
        <v>74.4</v>
      </c>
      <c r="I23" s="18"/>
      <c r="J23" s="18">
        <v>10040</v>
      </c>
      <c r="K23" s="18">
        <f t="shared" si="1"/>
        <v>11044</v>
      </c>
      <c r="L23" s="18">
        <f t="shared" si="2"/>
        <v>821673.6</v>
      </c>
      <c r="M23" s="19">
        <v>0.9</v>
      </c>
      <c r="N23" s="19" t="s">
        <v>25</v>
      </c>
      <c r="O23" s="20"/>
    </row>
    <row r="24" spans="1:15">
      <c r="A24" s="13" t="s">
        <v>1</v>
      </c>
      <c r="B24" s="15" t="s">
        <v>43</v>
      </c>
      <c r="C24" s="15" t="s">
        <v>44</v>
      </c>
      <c r="D24" s="15" t="s">
        <v>29</v>
      </c>
      <c r="E24" s="13">
        <v>3</v>
      </c>
      <c r="F24" s="15">
        <v>129.11</v>
      </c>
      <c r="G24" s="15">
        <v>27.65</v>
      </c>
      <c r="H24" s="15">
        <v>101.46</v>
      </c>
      <c r="I24" s="18"/>
      <c r="J24" s="18">
        <v>10385</v>
      </c>
      <c r="K24" s="18">
        <f t="shared" si="1"/>
        <v>11423.5</v>
      </c>
      <c r="L24" s="18">
        <f t="shared" si="2"/>
        <v>1159028.31</v>
      </c>
      <c r="M24" s="19">
        <v>0.9</v>
      </c>
      <c r="N24" s="19" t="s">
        <v>25</v>
      </c>
      <c r="O24" s="20"/>
    </row>
    <row r="25" spans="1:15">
      <c r="A25" s="13" t="s">
        <v>1</v>
      </c>
      <c r="B25" s="15" t="s">
        <v>45</v>
      </c>
      <c r="C25" s="15" t="s">
        <v>44</v>
      </c>
      <c r="D25" s="15" t="s">
        <v>29</v>
      </c>
      <c r="E25" s="13">
        <v>3</v>
      </c>
      <c r="F25" s="15">
        <v>103.94</v>
      </c>
      <c r="G25" s="15">
        <v>22.26</v>
      </c>
      <c r="H25" s="15">
        <v>81.68</v>
      </c>
      <c r="I25" s="18"/>
      <c r="J25" s="18">
        <v>10184</v>
      </c>
      <c r="K25" s="18">
        <f t="shared" si="1"/>
        <v>11202.4</v>
      </c>
      <c r="L25" s="18">
        <f t="shared" si="2"/>
        <v>915012.032</v>
      </c>
      <c r="M25" s="19">
        <v>0.9</v>
      </c>
      <c r="N25" s="19" t="s">
        <v>25</v>
      </c>
      <c r="O25" s="20"/>
    </row>
    <row r="26" spans="1:15">
      <c r="A26" s="13" t="s">
        <v>1</v>
      </c>
      <c r="B26" s="15" t="s">
        <v>46</v>
      </c>
      <c r="C26" s="15" t="s">
        <v>44</v>
      </c>
      <c r="D26" s="15" t="s">
        <v>29</v>
      </c>
      <c r="E26" s="13">
        <v>3</v>
      </c>
      <c r="F26" s="15">
        <v>75.15</v>
      </c>
      <c r="G26" s="15">
        <v>16.09</v>
      </c>
      <c r="H26" s="15">
        <v>59.06</v>
      </c>
      <c r="I26" s="18"/>
      <c r="J26" s="18">
        <v>9983</v>
      </c>
      <c r="K26" s="18">
        <f t="shared" si="1"/>
        <v>10981.3</v>
      </c>
      <c r="L26" s="18">
        <f t="shared" si="2"/>
        <v>648555.578</v>
      </c>
      <c r="M26" s="19">
        <v>0.9</v>
      </c>
      <c r="N26" s="19" t="s">
        <v>25</v>
      </c>
      <c r="O26" s="20"/>
    </row>
    <row r="27" spans="1:15">
      <c r="A27" s="13" t="s">
        <v>1</v>
      </c>
      <c r="B27" s="15" t="s">
        <v>47</v>
      </c>
      <c r="C27" s="15" t="s">
        <v>44</v>
      </c>
      <c r="D27" s="15" t="s">
        <v>29</v>
      </c>
      <c r="E27" s="13">
        <v>3</v>
      </c>
      <c r="F27" s="15">
        <v>123.83</v>
      </c>
      <c r="G27" s="15">
        <v>26.52</v>
      </c>
      <c r="H27" s="15">
        <v>97.31</v>
      </c>
      <c r="I27" s="18"/>
      <c r="J27" s="18">
        <v>9890</v>
      </c>
      <c r="K27" s="18">
        <f t="shared" si="1"/>
        <v>10879</v>
      </c>
      <c r="L27" s="18">
        <f t="shared" si="2"/>
        <v>1058635.49</v>
      </c>
      <c r="M27" s="19">
        <v>0.9</v>
      </c>
      <c r="N27" s="19" t="s">
        <v>25</v>
      </c>
      <c r="O27" s="20"/>
    </row>
    <row r="28" spans="1:15">
      <c r="A28" s="13" t="s">
        <v>1</v>
      </c>
      <c r="B28" s="15" t="s">
        <v>48</v>
      </c>
      <c r="C28" s="15" t="s">
        <v>44</v>
      </c>
      <c r="D28" s="15" t="s">
        <v>29</v>
      </c>
      <c r="E28" s="13">
        <v>3</v>
      </c>
      <c r="F28" s="15">
        <v>94.67</v>
      </c>
      <c r="G28" s="15">
        <v>20.27</v>
      </c>
      <c r="H28" s="15">
        <v>74.4</v>
      </c>
      <c r="I28" s="18"/>
      <c r="J28" s="18">
        <v>9977</v>
      </c>
      <c r="K28" s="18">
        <f t="shared" si="1"/>
        <v>10974.7</v>
      </c>
      <c r="L28" s="18">
        <f t="shared" si="2"/>
        <v>816517.68</v>
      </c>
      <c r="M28" s="19">
        <v>0.9</v>
      </c>
      <c r="N28" s="19" t="s">
        <v>25</v>
      </c>
      <c r="O28" s="20"/>
    </row>
    <row r="29" spans="1:15">
      <c r="A29" s="13" t="s">
        <v>1</v>
      </c>
      <c r="B29" s="15" t="s">
        <v>49</v>
      </c>
      <c r="C29" s="15" t="s">
        <v>50</v>
      </c>
      <c r="D29" s="15" t="s">
        <v>29</v>
      </c>
      <c r="E29" s="13">
        <v>3</v>
      </c>
      <c r="F29" s="15">
        <v>129.11</v>
      </c>
      <c r="G29" s="15">
        <v>27.65</v>
      </c>
      <c r="H29" s="15">
        <v>101.46</v>
      </c>
      <c r="I29" s="18"/>
      <c r="J29" s="18">
        <v>10496</v>
      </c>
      <c r="K29" s="18">
        <f t="shared" si="1"/>
        <v>11545.6</v>
      </c>
      <c r="L29" s="18">
        <f t="shared" si="2"/>
        <v>1171416.576</v>
      </c>
      <c r="M29" s="19">
        <v>0.9</v>
      </c>
      <c r="N29" s="19" t="s">
        <v>25</v>
      </c>
      <c r="O29" s="20"/>
    </row>
    <row r="30" spans="1:15">
      <c r="A30" s="13" t="s">
        <v>1</v>
      </c>
      <c r="B30" s="15" t="s">
        <v>51</v>
      </c>
      <c r="C30" s="15" t="s">
        <v>50</v>
      </c>
      <c r="D30" s="15" t="s">
        <v>29</v>
      </c>
      <c r="E30" s="13">
        <v>3</v>
      </c>
      <c r="F30" s="15">
        <v>103.94</v>
      </c>
      <c r="G30" s="15">
        <v>22.26</v>
      </c>
      <c r="H30" s="15">
        <v>81.68</v>
      </c>
      <c r="I30" s="18"/>
      <c r="J30" s="18">
        <v>10296</v>
      </c>
      <c r="K30" s="18">
        <f t="shared" si="1"/>
        <v>11325.6</v>
      </c>
      <c r="L30" s="18">
        <f t="shared" si="2"/>
        <v>925075.008</v>
      </c>
      <c r="M30" s="19">
        <v>0.9</v>
      </c>
      <c r="N30" s="19" t="s">
        <v>25</v>
      </c>
      <c r="O30" s="20"/>
    </row>
    <row r="31" spans="1:15">
      <c r="A31" s="13" t="s">
        <v>1</v>
      </c>
      <c r="B31" s="15" t="s">
        <v>52</v>
      </c>
      <c r="C31" s="15" t="s">
        <v>50</v>
      </c>
      <c r="D31" s="15" t="s">
        <v>29</v>
      </c>
      <c r="E31" s="13">
        <v>3</v>
      </c>
      <c r="F31" s="15">
        <v>75.15</v>
      </c>
      <c r="G31" s="15">
        <v>16.09</v>
      </c>
      <c r="H31" s="15">
        <v>59.06</v>
      </c>
      <c r="I31" s="18"/>
      <c r="J31" s="18">
        <v>10127</v>
      </c>
      <c r="K31" s="18">
        <f t="shared" si="1"/>
        <v>11139.7</v>
      </c>
      <c r="L31" s="18">
        <f t="shared" si="2"/>
        <v>657910.682</v>
      </c>
      <c r="M31" s="19">
        <v>0.9</v>
      </c>
      <c r="N31" s="19" t="s">
        <v>25</v>
      </c>
      <c r="O31" s="20"/>
    </row>
    <row r="32" spans="1:15">
      <c r="A32" s="13" t="s">
        <v>1</v>
      </c>
      <c r="B32" s="15" t="s">
        <v>53</v>
      </c>
      <c r="C32" s="15" t="s">
        <v>50</v>
      </c>
      <c r="D32" s="15" t="s">
        <v>29</v>
      </c>
      <c r="E32" s="13">
        <v>3</v>
      </c>
      <c r="F32" s="15">
        <v>123.83</v>
      </c>
      <c r="G32" s="15">
        <v>26.52</v>
      </c>
      <c r="H32" s="15">
        <v>97.31</v>
      </c>
      <c r="I32" s="18"/>
      <c r="J32" s="18">
        <v>10033</v>
      </c>
      <c r="K32" s="18">
        <f t="shared" si="1"/>
        <v>11036.3</v>
      </c>
      <c r="L32" s="18">
        <f t="shared" si="2"/>
        <v>1073942.353</v>
      </c>
      <c r="M32" s="19">
        <v>0.9</v>
      </c>
      <c r="N32" s="19" t="s">
        <v>25</v>
      </c>
      <c r="O32" s="20"/>
    </row>
    <row r="33" spans="1:15">
      <c r="A33" s="13" t="s">
        <v>1</v>
      </c>
      <c r="B33" s="15" t="s">
        <v>54</v>
      </c>
      <c r="C33" s="15" t="s">
        <v>50</v>
      </c>
      <c r="D33" s="15" t="s">
        <v>29</v>
      </c>
      <c r="E33" s="13">
        <v>3</v>
      </c>
      <c r="F33" s="15">
        <v>94.67</v>
      </c>
      <c r="G33" s="15">
        <v>20.27</v>
      </c>
      <c r="H33" s="15">
        <v>74.4</v>
      </c>
      <c r="I33" s="18"/>
      <c r="J33" s="18">
        <v>10120</v>
      </c>
      <c r="K33" s="18">
        <f t="shared" si="1"/>
        <v>11132</v>
      </c>
      <c r="L33" s="18">
        <f t="shared" si="2"/>
        <v>828220.8</v>
      </c>
      <c r="M33" s="19">
        <v>0.9</v>
      </c>
      <c r="N33" s="19" t="s">
        <v>25</v>
      </c>
      <c r="O33" s="20"/>
    </row>
    <row r="34" spans="1:15">
      <c r="A34" s="13" t="s">
        <v>1</v>
      </c>
      <c r="B34" s="15" t="s">
        <v>55</v>
      </c>
      <c r="C34" s="15" t="s">
        <v>56</v>
      </c>
      <c r="D34" s="15" t="s">
        <v>29</v>
      </c>
      <c r="E34" s="13">
        <v>3</v>
      </c>
      <c r="F34" s="15">
        <v>129.11</v>
      </c>
      <c r="G34" s="15">
        <v>27.65</v>
      </c>
      <c r="H34" s="15">
        <v>101.46</v>
      </c>
      <c r="I34" s="18"/>
      <c r="J34" s="18">
        <v>10608</v>
      </c>
      <c r="K34" s="18">
        <f t="shared" si="1"/>
        <v>11668.8</v>
      </c>
      <c r="L34" s="18">
        <f t="shared" si="2"/>
        <v>1183916.448</v>
      </c>
      <c r="M34" s="19">
        <v>0.9</v>
      </c>
      <c r="N34" s="19" t="s">
        <v>25</v>
      </c>
      <c r="O34" s="20"/>
    </row>
    <row r="35" spans="1:15">
      <c r="A35" s="13" t="s">
        <v>1</v>
      </c>
      <c r="B35" s="15" t="s">
        <v>57</v>
      </c>
      <c r="C35" s="15" t="s">
        <v>56</v>
      </c>
      <c r="D35" s="15" t="s">
        <v>29</v>
      </c>
      <c r="E35" s="13">
        <v>3</v>
      </c>
      <c r="F35" s="15">
        <v>103.94</v>
      </c>
      <c r="G35" s="15">
        <v>22.26</v>
      </c>
      <c r="H35" s="15">
        <v>81.68</v>
      </c>
      <c r="I35" s="18"/>
      <c r="J35" s="18">
        <v>10407</v>
      </c>
      <c r="K35" s="18">
        <f t="shared" si="1"/>
        <v>11447.7</v>
      </c>
      <c r="L35" s="18">
        <f t="shared" si="2"/>
        <v>935048.136</v>
      </c>
      <c r="M35" s="19">
        <v>0.9</v>
      </c>
      <c r="N35" s="19" t="s">
        <v>25</v>
      </c>
      <c r="O35" s="20"/>
    </row>
    <row r="36" spans="1:15">
      <c r="A36" s="13" t="s">
        <v>1</v>
      </c>
      <c r="B36" s="15" t="s">
        <v>58</v>
      </c>
      <c r="C36" s="15" t="s">
        <v>56</v>
      </c>
      <c r="D36" s="15" t="s">
        <v>29</v>
      </c>
      <c r="E36" s="13">
        <v>3</v>
      </c>
      <c r="F36" s="15">
        <v>75.15</v>
      </c>
      <c r="G36" s="15">
        <v>16.09</v>
      </c>
      <c r="H36" s="15">
        <v>59.06</v>
      </c>
      <c r="I36" s="18"/>
      <c r="J36" s="18">
        <v>10270</v>
      </c>
      <c r="K36" s="18">
        <f t="shared" si="1"/>
        <v>11297</v>
      </c>
      <c r="L36" s="18">
        <f t="shared" si="2"/>
        <v>667200.82</v>
      </c>
      <c r="M36" s="19">
        <v>0.9</v>
      </c>
      <c r="N36" s="19" t="s">
        <v>25</v>
      </c>
      <c r="O36" s="20"/>
    </row>
    <row r="37" spans="1:15">
      <c r="A37" s="13" t="s">
        <v>1</v>
      </c>
      <c r="B37" s="15" t="s">
        <v>59</v>
      </c>
      <c r="C37" s="15" t="s">
        <v>56</v>
      </c>
      <c r="D37" s="15" t="s">
        <v>29</v>
      </c>
      <c r="E37" s="13">
        <v>3</v>
      </c>
      <c r="F37" s="15">
        <v>123.83</v>
      </c>
      <c r="G37" s="15">
        <v>26.52</v>
      </c>
      <c r="H37" s="15">
        <v>97.31</v>
      </c>
      <c r="I37" s="18"/>
      <c r="J37" s="18">
        <v>10177</v>
      </c>
      <c r="K37" s="18">
        <f t="shared" si="1"/>
        <v>11194.7</v>
      </c>
      <c r="L37" s="18">
        <f t="shared" si="2"/>
        <v>1089356.257</v>
      </c>
      <c r="M37" s="19">
        <v>0.9</v>
      </c>
      <c r="N37" s="19" t="s">
        <v>25</v>
      </c>
      <c r="O37" s="20"/>
    </row>
    <row r="38" spans="1:15">
      <c r="A38" s="13" t="s">
        <v>1</v>
      </c>
      <c r="B38" s="15" t="s">
        <v>60</v>
      </c>
      <c r="C38" s="15" t="s">
        <v>56</v>
      </c>
      <c r="D38" s="15" t="s">
        <v>29</v>
      </c>
      <c r="E38" s="13">
        <v>3</v>
      </c>
      <c r="F38" s="15">
        <v>94.67</v>
      </c>
      <c r="G38" s="15">
        <v>20.27</v>
      </c>
      <c r="H38" s="15">
        <v>74.4</v>
      </c>
      <c r="I38" s="18"/>
      <c r="J38" s="18">
        <v>10264</v>
      </c>
      <c r="K38" s="18">
        <f t="shared" si="1"/>
        <v>11290.4</v>
      </c>
      <c r="L38" s="18">
        <f t="shared" si="2"/>
        <v>840005.76</v>
      </c>
      <c r="M38" s="19">
        <v>0.9</v>
      </c>
      <c r="N38" s="19" t="s">
        <v>25</v>
      </c>
      <c r="O38" s="20"/>
    </row>
    <row r="39" spans="1:15">
      <c r="A39" s="13" t="s">
        <v>1</v>
      </c>
      <c r="B39" s="15" t="s">
        <v>61</v>
      </c>
      <c r="C39" s="15" t="s">
        <v>62</v>
      </c>
      <c r="D39" s="15" t="s">
        <v>29</v>
      </c>
      <c r="E39" s="13">
        <v>3</v>
      </c>
      <c r="F39" s="15">
        <v>129.11</v>
      </c>
      <c r="G39" s="15">
        <v>27.65</v>
      </c>
      <c r="H39" s="15">
        <v>101.46</v>
      </c>
      <c r="I39" s="18"/>
      <c r="J39" s="18">
        <v>10719</v>
      </c>
      <c r="K39" s="18">
        <f t="shared" si="1"/>
        <v>11790.9</v>
      </c>
      <c r="L39" s="18">
        <f t="shared" si="2"/>
        <v>1196304.714</v>
      </c>
      <c r="M39" s="19">
        <v>0.9</v>
      </c>
      <c r="N39" s="19" t="s">
        <v>25</v>
      </c>
      <c r="O39" s="20"/>
    </row>
    <row r="40" spans="1:15">
      <c r="A40" s="13" t="s">
        <v>1</v>
      </c>
      <c r="B40" s="15" t="s">
        <v>63</v>
      </c>
      <c r="C40" s="15" t="s">
        <v>62</v>
      </c>
      <c r="D40" s="15" t="s">
        <v>29</v>
      </c>
      <c r="E40" s="13">
        <v>3</v>
      </c>
      <c r="F40" s="15">
        <v>103.94</v>
      </c>
      <c r="G40" s="15">
        <v>22.26</v>
      </c>
      <c r="H40" s="15">
        <v>81.68</v>
      </c>
      <c r="I40" s="18"/>
      <c r="J40" s="18">
        <v>10519</v>
      </c>
      <c r="K40" s="18">
        <f t="shared" si="1"/>
        <v>11570.9</v>
      </c>
      <c r="L40" s="18">
        <f t="shared" si="2"/>
        <v>945111.112</v>
      </c>
      <c r="M40" s="19">
        <v>0.9</v>
      </c>
      <c r="N40" s="19" t="s">
        <v>25</v>
      </c>
      <c r="O40" s="20"/>
    </row>
    <row r="41" spans="1:15">
      <c r="A41" s="13" t="s">
        <v>1</v>
      </c>
      <c r="B41" s="15" t="s">
        <v>64</v>
      </c>
      <c r="C41" s="15" t="s">
        <v>62</v>
      </c>
      <c r="D41" s="15" t="s">
        <v>29</v>
      </c>
      <c r="E41" s="13">
        <v>3</v>
      </c>
      <c r="F41" s="15">
        <v>75.15</v>
      </c>
      <c r="G41" s="15">
        <v>16.09</v>
      </c>
      <c r="H41" s="15">
        <v>59.06</v>
      </c>
      <c r="I41" s="18"/>
      <c r="J41" s="18">
        <v>10413</v>
      </c>
      <c r="K41" s="18">
        <f t="shared" si="1"/>
        <v>11454.3</v>
      </c>
      <c r="L41" s="18">
        <f t="shared" si="2"/>
        <v>676490.958</v>
      </c>
      <c r="M41" s="19">
        <v>0.9</v>
      </c>
      <c r="N41" s="19" t="s">
        <v>25</v>
      </c>
      <c r="O41" s="20"/>
    </row>
    <row r="42" spans="1:15">
      <c r="A42" s="13" t="s">
        <v>1</v>
      </c>
      <c r="B42" s="15" t="s">
        <v>65</v>
      </c>
      <c r="C42" s="15" t="s">
        <v>62</v>
      </c>
      <c r="D42" s="15" t="s">
        <v>29</v>
      </c>
      <c r="E42" s="13">
        <v>3</v>
      </c>
      <c r="F42" s="15">
        <v>123.83</v>
      </c>
      <c r="G42" s="15">
        <v>26.52</v>
      </c>
      <c r="H42" s="15">
        <v>97.31</v>
      </c>
      <c r="I42" s="18"/>
      <c r="J42" s="18">
        <v>10320</v>
      </c>
      <c r="K42" s="18">
        <f t="shared" si="1"/>
        <v>11352</v>
      </c>
      <c r="L42" s="18">
        <f t="shared" si="2"/>
        <v>1104663.12</v>
      </c>
      <c r="M42" s="19">
        <v>0.9</v>
      </c>
      <c r="N42" s="19" t="s">
        <v>25</v>
      </c>
      <c r="O42" s="20"/>
    </row>
    <row r="43" spans="1:15">
      <c r="A43" s="13" t="s">
        <v>1</v>
      </c>
      <c r="B43" s="15" t="s">
        <v>66</v>
      </c>
      <c r="C43" s="15" t="s">
        <v>62</v>
      </c>
      <c r="D43" s="15" t="s">
        <v>29</v>
      </c>
      <c r="E43" s="13">
        <v>3</v>
      </c>
      <c r="F43" s="15">
        <v>94.67</v>
      </c>
      <c r="G43" s="15">
        <v>20.27</v>
      </c>
      <c r="H43" s="15">
        <v>74.4</v>
      </c>
      <c r="I43" s="18"/>
      <c r="J43" s="18">
        <v>10407</v>
      </c>
      <c r="K43" s="18">
        <f t="shared" si="1"/>
        <v>11447.7</v>
      </c>
      <c r="L43" s="18">
        <f t="shared" si="2"/>
        <v>851708.88</v>
      </c>
      <c r="M43" s="19">
        <v>0.9</v>
      </c>
      <c r="N43" s="19" t="s">
        <v>25</v>
      </c>
      <c r="O43" s="20"/>
    </row>
    <row r="44" spans="1:15">
      <c r="A44" s="13" t="s">
        <v>1</v>
      </c>
      <c r="B44" s="15" t="s">
        <v>67</v>
      </c>
      <c r="C44" s="15" t="s">
        <v>68</v>
      </c>
      <c r="D44" s="15" t="s">
        <v>29</v>
      </c>
      <c r="E44" s="13">
        <v>3</v>
      </c>
      <c r="F44" s="15">
        <v>129.11</v>
      </c>
      <c r="G44" s="15">
        <v>27.65</v>
      </c>
      <c r="H44" s="15">
        <v>101.46</v>
      </c>
      <c r="I44" s="18"/>
      <c r="J44" s="18">
        <v>10831</v>
      </c>
      <c r="K44" s="18">
        <f t="shared" si="1"/>
        <v>11914.1</v>
      </c>
      <c r="L44" s="18">
        <f t="shared" si="2"/>
        <v>1208804.586</v>
      </c>
      <c r="M44" s="19">
        <v>0.9</v>
      </c>
      <c r="N44" s="19" t="s">
        <v>25</v>
      </c>
      <c r="O44" s="20"/>
    </row>
    <row r="45" spans="1:15">
      <c r="A45" s="13" t="s">
        <v>1</v>
      </c>
      <c r="B45" s="15" t="s">
        <v>69</v>
      </c>
      <c r="C45" s="15" t="s">
        <v>68</v>
      </c>
      <c r="D45" s="15" t="s">
        <v>29</v>
      </c>
      <c r="E45" s="13">
        <v>3</v>
      </c>
      <c r="F45" s="15">
        <v>103.94</v>
      </c>
      <c r="G45" s="15">
        <v>22.26</v>
      </c>
      <c r="H45" s="15">
        <v>81.68</v>
      </c>
      <c r="I45" s="18"/>
      <c r="J45" s="18">
        <v>10631</v>
      </c>
      <c r="K45" s="18">
        <f t="shared" ref="K45:K76" si="3">J45*1.1</f>
        <v>11694.1</v>
      </c>
      <c r="L45" s="18">
        <f t="shared" ref="L45:L76" si="4">K45*H45</f>
        <v>955174.088</v>
      </c>
      <c r="M45" s="19">
        <v>0.9</v>
      </c>
      <c r="N45" s="19" t="s">
        <v>25</v>
      </c>
      <c r="O45" s="20"/>
    </row>
    <row r="46" spans="1:15">
      <c r="A46" s="13" t="s">
        <v>1</v>
      </c>
      <c r="B46" s="15" t="s">
        <v>70</v>
      </c>
      <c r="C46" s="15" t="s">
        <v>68</v>
      </c>
      <c r="D46" s="15" t="s">
        <v>29</v>
      </c>
      <c r="E46" s="13">
        <v>3</v>
      </c>
      <c r="F46" s="15">
        <v>75.15</v>
      </c>
      <c r="G46" s="15">
        <v>16.09</v>
      </c>
      <c r="H46" s="15">
        <v>59.06</v>
      </c>
      <c r="I46" s="18"/>
      <c r="J46" s="18">
        <v>10557</v>
      </c>
      <c r="K46" s="18">
        <f t="shared" si="3"/>
        <v>11612.7</v>
      </c>
      <c r="L46" s="18">
        <f t="shared" si="4"/>
        <v>685846.062</v>
      </c>
      <c r="M46" s="19">
        <v>0.9</v>
      </c>
      <c r="N46" s="19" t="s">
        <v>25</v>
      </c>
      <c r="O46" s="20"/>
    </row>
    <row r="47" spans="1:15">
      <c r="A47" s="13" t="s">
        <v>1</v>
      </c>
      <c r="B47" s="15" t="s">
        <v>71</v>
      </c>
      <c r="C47" s="15" t="s">
        <v>68</v>
      </c>
      <c r="D47" s="15" t="s">
        <v>29</v>
      </c>
      <c r="E47" s="13">
        <v>3</v>
      </c>
      <c r="F47" s="15">
        <v>123.83</v>
      </c>
      <c r="G47" s="15">
        <v>26.52</v>
      </c>
      <c r="H47" s="15">
        <v>97.31</v>
      </c>
      <c r="I47" s="18"/>
      <c r="J47" s="18">
        <v>10464</v>
      </c>
      <c r="K47" s="18">
        <f t="shared" si="3"/>
        <v>11510.4</v>
      </c>
      <c r="L47" s="18">
        <f t="shared" si="4"/>
        <v>1120077.024</v>
      </c>
      <c r="M47" s="19">
        <v>0.9</v>
      </c>
      <c r="N47" s="19" t="s">
        <v>25</v>
      </c>
      <c r="O47" s="20"/>
    </row>
    <row r="48" spans="1:15">
      <c r="A48" s="13" t="s">
        <v>1</v>
      </c>
      <c r="B48" s="15" t="s">
        <v>72</v>
      </c>
      <c r="C48" s="15" t="s">
        <v>68</v>
      </c>
      <c r="D48" s="15" t="s">
        <v>29</v>
      </c>
      <c r="E48" s="13">
        <v>3</v>
      </c>
      <c r="F48" s="15">
        <v>94.67</v>
      </c>
      <c r="G48" s="15">
        <v>20.27</v>
      </c>
      <c r="H48" s="15">
        <v>74.4</v>
      </c>
      <c r="I48" s="18"/>
      <c r="J48" s="18">
        <v>10550</v>
      </c>
      <c r="K48" s="18">
        <f t="shared" si="3"/>
        <v>11605</v>
      </c>
      <c r="L48" s="18">
        <f t="shared" si="4"/>
        <v>863412</v>
      </c>
      <c r="M48" s="19">
        <v>0.9</v>
      </c>
      <c r="N48" s="19" t="s">
        <v>25</v>
      </c>
      <c r="O48" s="20"/>
    </row>
    <row r="49" spans="1:15">
      <c r="A49" s="13" t="s">
        <v>1</v>
      </c>
      <c r="B49" s="15" t="s">
        <v>73</v>
      </c>
      <c r="C49" s="15" t="s">
        <v>74</v>
      </c>
      <c r="D49" s="15" t="s">
        <v>29</v>
      </c>
      <c r="E49" s="13">
        <v>3</v>
      </c>
      <c r="F49" s="15">
        <v>129.11</v>
      </c>
      <c r="G49" s="15">
        <v>27.65</v>
      </c>
      <c r="H49" s="15">
        <v>101.46</v>
      </c>
      <c r="I49" s="18"/>
      <c r="J49" s="18">
        <v>10943</v>
      </c>
      <c r="K49" s="18">
        <f t="shared" si="3"/>
        <v>12037.3</v>
      </c>
      <c r="L49" s="18">
        <f t="shared" si="4"/>
        <v>1221304.458</v>
      </c>
      <c r="M49" s="19">
        <v>0.9</v>
      </c>
      <c r="N49" s="19" t="s">
        <v>25</v>
      </c>
      <c r="O49" s="20"/>
    </row>
    <row r="50" spans="1:15">
      <c r="A50" s="13" t="s">
        <v>1</v>
      </c>
      <c r="B50" s="15" t="s">
        <v>75</v>
      </c>
      <c r="C50" s="15" t="s">
        <v>74</v>
      </c>
      <c r="D50" s="15" t="s">
        <v>29</v>
      </c>
      <c r="E50" s="13">
        <v>3</v>
      </c>
      <c r="F50" s="15">
        <v>103.94</v>
      </c>
      <c r="G50" s="15">
        <v>22.26</v>
      </c>
      <c r="H50" s="15">
        <v>81.68</v>
      </c>
      <c r="I50" s="18"/>
      <c r="J50" s="18">
        <v>10742</v>
      </c>
      <c r="K50" s="18">
        <f t="shared" si="3"/>
        <v>11816.2</v>
      </c>
      <c r="L50" s="18">
        <f t="shared" si="4"/>
        <v>965147.216</v>
      </c>
      <c r="M50" s="19">
        <v>0.9</v>
      </c>
      <c r="N50" s="19" t="s">
        <v>25</v>
      </c>
      <c r="O50" s="20"/>
    </row>
    <row r="51" spans="1:15">
      <c r="A51" s="13" t="s">
        <v>1</v>
      </c>
      <c r="B51" s="15" t="s">
        <v>76</v>
      </c>
      <c r="C51" s="15" t="s">
        <v>74</v>
      </c>
      <c r="D51" s="15" t="s">
        <v>29</v>
      </c>
      <c r="E51" s="13">
        <v>3</v>
      </c>
      <c r="F51" s="15">
        <v>75.15</v>
      </c>
      <c r="G51" s="15">
        <v>16.09</v>
      </c>
      <c r="H51" s="15">
        <v>59.06</v>
      </c>
      <c r="I51" s="18"/>
      <c r="J51" s="18">
        <v>10700</v>
      </c>
      <c r="K51" s="18">
        <f t="shared" si="3"/>
        <v>11770</v>
      </c>
      <c r="L51" s="18">
        <f t="shared" si="4"/>
        <v>695136.2</v>
      </c>
      <c r="M51" s="19">
        <v>0.9</v>
      </c>
      <c r="N51" s="19" t="s">
        <v>25</v>
      </c>
      <c r="O51" s="20"/>
    </row>
    <row r="52" spans="1:15">
      <c r="A52" s="13" t="s">
        <v>1</v>
      </c>
      <c r="B52" s="15" t="s">
        <v>77</v>
      </c>
      <c r="C52" s="15" t="s">
        <v>74</v>
      </c>
      <c r="D52" s="15" t="s">
        <v>29</v>
      </c>
      <c r="E52" s="13">
        <v>3</v>
      </c>
      <c r="F52" s="15">
        <v>123.83</v>
      </c>
      <c r="G52" s="15">
        <v>26.52</v>
      </c>
      <c r="H52" s="15">
        <v>97.31</v>
      </c>
      <c r="I52" s="18"/>
      <c r="J52" s="18">
        <v>10607</v>
      </c>
      <c r="K52" s="18">
        <f t="shared" si="3"/>
        <v>11667.7</v>
      </c>
      <c r="L52" s="18">
        <f t="shared" si="4"/>
        <v>1135383.887</v>
      </c>
      <c r="M52" s="19">
        <v>0.9</v>
      </c>
      <c r="N52" s="19" t="s">
        <v>25</v>
      </c>
      <c r="O52" s="20"/>
    </row>
    <row r="53" spans="1:15">
      <c r="A53" s="13" t="s">
        <v>1</v>
      </c>
      <c r="B53" s="15" t="s">
        <v>78</v>
      </c>
      <c r="C53" s="15" t="s">
        <v>74</v>
      </c>
      <c r="D53" s="15" t="s">
        <v>29</v>
      </c>
      <c r="E53" s="13">
        <v>3</v>
      </c>
      <c r="F53" s="15">
        <v>94.67</v>
      </c>
      <c r="G53" s="15">
        <v>20.27</v>
      </c>
      <c r="H53" s="15">
        <v>74.4</v>
      </c>
      <c r="I53" s="18"/>
      <c r="J53" s="18">
        <v>10694</v>
      </c>
      <c r="K53" s="18">
        <f t="shared" si="3"/>
        <v>11763.4</v>
      </c>
      <c r="L53" s="18">
        <f t="shared" si="4"/>
        <v>875196.96</v>
      </c>
      <c r="M53" s="19">
        <v>0.9</v>
      </c>
      <c r="N53" s="19" t="s">
        <v>25</v>
      </c>
      <c r="O53" s="20"/>
    </row>
    <row r="54" spans="1:15">
      <c r="A54" s="13" t="s">
        <v>1</v>
      </c>
      <c r="B54" s="15" t="s">
        <v>79</v>
      </c>
      <c r="C54" s="15" t="s">
        <v>80</v>
      </c>
      <c r="D54" s="15" t="s">
        <v>29</v>
      </c>
      <c r="E54" s="13">
        <v>3</v>
      </c>
      <c r="F54" s="15">
        <v>129.11</v>
      </c>
      <c r="G54" s="15">
        <v>27.65</v>
      </c>
      <c r="H54" s="15">
        <v>101.46</v>
      </c>
      <c r="I54" s="18"/>
      <c r="J54" s="18">
        <v>11054</v>
      </c>
      <c r="K54" s="18">
        <f t="shared" si="3"/>
        <v>12159.4</v>
      </c>
      <c r="L54" s="18">
        <f t="shared" si="4"/>
        <v>1233692.724</v>
      </c>
      <c r="M54" s="19">
        <v>0.9</v>
      </c>
      <c r="N54" s="19" t="s">
        <v>25</v>
      </c>
      <c r="O54" s="20"/>
    </row>
    <row r="55" spans="1:15">
      <c r="A55" s="13" t="s">
        <v>1</v>
      </c>
      <c r="B55" s="15" t="s">
        <v>81</v>
      </c>
      <c r="C55" s="15" t="s">
        <v>80</v>
      </c>
      <c r="D55" s="15" t="s">
        <v>29</v>
      </c>
      <c r="E55" s="13">
        <v>3</v>
      </c>
      <c r="F55" s="15">
        <v>103.94</v>
      </c>
      <c r="G55" s="15">
        <v>22.26</v>
      </c>
      <c r="H55" s="15">
        <v>81.68</v>
      </c>
      <c r="I55" s="18"/>
      <c r="J55" s="18">
        <v>10854</v>
      </c>
      <c r="K55" s="18">
        <f t="shared" si="3"/>
        <v>11939.4</v>
      </c>
      <c r="L55" s="18">
        <f t="shared" si="4"/>
        <v>975210.192</v>
      </c>
      <c r="M55" s="19">
        <v>0.9</v>
      </c>
      <c r="N55" s="19" t="s">
        <v>25</v>
      </c>
      <c r="O55" s="20"/>
    </row>
    <row r="56" spans="1:15">
      <c r="A56" s="13" t="s">
        <v>1</v>
      </c>
      <c r="B56" s="15" t="s">
        <v>82</v>
      </c>
      <c r="C56" s="15" t="s">
        <v>80</v>
      </c>
      <c r="D56" s="15" t="s">
        <v>29</v>
      </c>
      <c r="E56" s="13">
        <v>3</v>
      </c>
      <c r="F56" s="15">
        <v>75.15</v>
      </c>
      <c r="G56" s="15">
        <v>16.09</v>
      </c>
      <c r="H56" s="15">
        <v>59.06</v>
      </c>
      <c r="I56" s="18"/>
      <c r="J56" s="18">
        <v>10844</v>
      </c>
      <c r="K56" s="18">
        <f t="shared" si="3"/>
        <v>11928.4</v>
      </c>
      <c r="L56" s="18">
        <f t="shared" si="4"/>
        <v>704491.304</v>
      </c>
      <c r="M56" s="19">
        <v>0.9</v>
      </c>
      <c r="N56" s="19" t="s">
        <v>25</v>
      </c>
      <c r="O56" s="20"/>
    </row>
    <row r="57" spans="1:15">
      <c r="A57" s="13" t="s">
        <v>1</v>
      </c>
      <c r="B57" s="15" t="s">
        <v>83</v>
      </c>
      <c r="C57" s="15" t="s">
        <v>80</v>
      </c>
      <c r="D57" s="15" t="s">
        <v>29</v>
      </c>
      <c r="E57" s="13">
        <v>3</v>
      </c>
      <c r="F57" s="15">
        <v>123.83</v>
      </c>
      <c r="G57" s="15">
        <v>26.52</v>
      </c>
      <c r="H57" s="15">
        <v>97.31</v>
      </c>
      <c r="I57" s="18"/>
      <c r="J57" s="18">
        <v>10751</v>
      </c>
      <c r="K57" s="18">
        <f t="shared" si="3"/>
        <v>11826.1</v>
      </c>
      <c r="L57" s="18">
        <f t="shared" si="4"/>
        <v>1150797.791</v>
      </c>
      <c r="M57" s="19">
        <v>0.9</v>
      </c>
      <c r="N57" s="19" t="s">
        <v>25</v>
      </c>
      <c r="O57" s="20"/>
    </row>
    <row r="58" spans="1:15">
      <c r="A58" s="13" t="s">
        <v>1</v>
      </c>
      <c r="B58" s="15" t="s">
        <v>84</v>
      </c>
      <c r="C58" s="15" t="s">
        <v>80</v>
      </c>
      <c r="D58" s="15" t="s">
        <v>29</v>
      </c>
      <c r="E58" s="13">
        <v>3</v>
      </c>
      <c r="F58" s="15">
        <v>94.67</v>
      </c>
      <c r="G58" s="15">
        <v>20.27</v>
      </c>
      <c r="H58" s="15">
        <v>74.4</v>
      </c>
      <c r="I58" s="18"/>
      <c r="J58" s="18">
        <v>10837</v>
      </c>
      <c r="K58" s="18">
        <f t="shared" si="3"/>
        <v>11920.7</v>
      </c>
      <c r="L58" s="18">
        <f t="shared" si="4"/>
        <v>886900.08</v>
      </c>
      <c r="M58" s="19">
        <v>0.9</v>
      </c>
      <c r="N58" s="19" t="s">
        <v>25</v>
      </c>
      <c r="O58" s="20"/>
    </row>
    <row r="59" spans="1:15">
      <c r="A59" s="13" t="s">
        <v>1</v>
      </c>
      <c r="B59" s="15" t="s">
        <v>85</v>
      </c>
      <c r="C59" s="15" t="s">
        <v>86</v>
      </c>
      <c r="D59" s="15" t="s">
        <v>29</v>
      </c>
      <c r="E59" s="13">
        <v>3</v>
      </c>
      <c r="F59" s="15">
        <v>129.11</v>
      </c>
      <c r="G59" s="15">
        <v>27.65</v>
      </c>
      <c r="H59" s="15">
        <v>101.46</v>
      </c>
      <c r="I59" s="18"/>
      <c r="J59" s="18">
        <v>11166</v>
      </c>
      <c r="K59" s="18">
        <f t="shared" si="3"/>
        <v>12282.6</v>
      </c>
      <c r="L59" s="18">
        <f t="shared" si="4"/>
        <v>1246192.596</v>
      </c>
      <c r="M59" s="19">
        <v>0.9</v>
      </c>
      <c r="N59" s="19" t="s">
        <v>25</v>
      </c>
      <c r="O59" s="20"/>
    </row>
    <row r="60" spans="1:15">
      <c r="A60" s="13" t="s">
        <v>1</v>
      </c>
      <c r="B60" s="15" t="s">
        <v>87</v>
      </c>
      <c r="C60" s="15" t="s">
        <v>86</v>
      </c>
      <c r="D60" s="15" t="s">
        <v>29</v>
      </c>
      <c r="E60" s="13">
        <v>3</v>
      </c>
      <c r="F60" s="15">
        <v>103.94</v>
      </c>
      <c r="G60" s="15">
        <v>22.26</v>
      </c>
      <c r="H60" s="15">
        <v>81.68</v>
      </c>
      <c r="I60" s="18"/>
      <c r="J60" s="18">
        <v>10965</v>
      </c>
      <c r="K60" s="18">
        <f t="shared" si="3"/>
        <v>12061.5</v>
      </c>
      <c r="L60" s="18">
        <f t="shared" si="4"/>
        <v>985183.32</v>
      </c>
      <c r="M60" s="19">
        <v>0.9</v>
      </c>
      <c r="N60" s="19" t="s">
        <v>25</v>
      </c>
      <c r="O60" s="20"/>
    </row>
    <row r="61" spans="1:15">
      <c r="A61" s="13" t="s">
        <v>1</v>
      </c>
      <c r="B61" s="15" t="s">
        <v>88</v>
      </c>
      <c r="C61" s="15" t="s">
        <v>86</v>
      </c>
      <c r="D61" s="15" t="s">
        <v>29</v>
      </c>
      <c r="E61" s="13">
        <v>3</v>
      </c>
      <c r="F61" s="15">
        <v>75.15</v>
      </c>
      <c r="G61" s="15">
        <v>16.09</v>
      </c>
      <c r="H61" s="15">
        <v>59.06</v>
      </c>
      <c r="I61" s="18"/>
      <c r="J61" s="18">
        <v>10955</v>
      </c>
      <c r="K61" s="18">
        <f t="shared" si="3"/>
        <v>12050.5</v>
      </c>
      <c r="L61" s="18">
        <f t="shared" si="4"/>
        <v>711702.53</v>
      </c>
      <c r="M61" s="19">
        <v>0.9</v>
      </c>
      <c r="N61" s="19" t="s">
        <v>25</v>
      </c>
      <c r="O61" s="20"/>
    </row>
    <row r="62" spans="1:15">
      <c r="A62" s="13" t="s">
        <v>1</v>
      </c>
      <c r="B62" s="15" t="s">
        <v>89</v>
      </c>
      <c r="C62" s="15" t="s">
        <v>86</v>
      </c>
      <c r="D62" s="15" t="s">
        <v>29</v>
      </c>
      <c r="E62" s="13">
        <v>3</v>
      </c>
      <c r="F62" s="15">
        <v>123.83</v>
      </c>
      <c r="G62" s="15">
        <v>26.52</v>
      </c>
      <c r="H62" s="15">
        <v>97.31</v>
      </c>
      <c r="I62" s="18"/>
      <c r="J62" s="18">
        <v>10894</v>
      </c>
      <c r="K62" s="18">
        <f t="shared" si="3"/>
        <v>11983.4</v>
      </c>
      <c r="L62" s="18">
        <f t="shared" si="4"/>
        <v>1166104.654</v>
      </c>
      <c r="M62" s="19">
        <v>0.9</v>
      </c>
      <c r="N62" s="19" t="s">
        <v>25</v>
      </c>
      <c r="O62" s="20"/>
    </row>
    <row r="63" spans="1:15">
      <c r="A63" s="13" t="s">
        <v>1</v>
      </c>
      <c r="B63" s="15" t="s">
        <v>90</v>
      </c>
      <c r="C63" s="15" t="s">
        <v>86</v>
      </c>
      <c r="D63" s="15" t="s">
        <v>29</v>
      </c>
      <c r="E63" s="13">
        <v>3</v>
      </c>
      <c r="F63" s="15">
        <v>94.67</v>
      </c>
      <c r="G63" s="15">
        <v>20.27</v>
      </c>
      <c r="H63" s="15">
        <v>74.4</v>
      </c>
      <c r="I63" s="18"/>
      <c r="J63" s="18">
        <v>10981</v>
      </c>
      <c r="K63" s="18">
        <f t="shared" si="3"/>
        <v>12079.1</v>
      </c>
      <c r="L63" s="18">
        <f t="shared" si="4"/>
        <v>898685.04</v>
      </c>
      <c r="M63" s="19">
        <v>0.9</v>
      </c>
      <c r="N63" s="19" t="s">
        <v>25</v>
      </c>
      <c r="O63" s="20"/>
    </row>
    <row r="64" spans="1:15">
      <c r="A64" s="13" t="s">
        <v>1</v>
      </c>
      <c r="B64" s="15" t="s">
        <v>91</v>
      </c>
      <c r="C64" s="15" t="s">
        <v>92</v>
      </c>
      <c r="D64" s="15" t="s">
        <v>29</v>
      </c>
      <c r="E64" s="13">
        <v>3</v>
      </c>
      <c r="F64" s="15">
        <v>129.11</v>
      </c>
      <c r="G64" s="15">
        <v>27.65</v>
      </c>
      <c r="H64" s="15">
        <v>101.46</v>
      </c>
      <c r="I64" s="18"/>
      <c r="J64" s="18">
        <v>11277</v>
      </c>
      <c r="K64" s="18">
        <f t="shared" si="3"/>
        <v>12404.7</v>
      </c>
      <c r="L64" s="18">
        <f t="shared" si="4"/>
        <v>1258580.862</v>
      </c>
      <c r="M64" s="19">
        <v>0.9</v>
      </c>
      <c r="N64" s="19" t="s">
        <v>25</v>
      </c>
      <c r="O64" s="20"/>
    </row>
    <row r="65" spans="1:15">
      <c r="A65" s="13" t="s">
        <v>1</v>
      </c>
      <c r="B65" s="15" t="s">
        <v>93</v>
      </c>
      <c r="C65" s="15" t="s">
        <v>92</v>
      </c>
      <c r="D65" s="15" t="s">
        <v>29</v>
      </c>
      <c r="E65" s="13">
        <v>3</v>
      </c>
      <c r="F65" s="15">
        <v>103.94</v>
      </c>
      <c r="G65" s="15">
        <v>22.26</v>
      </c>
      <c r="H65" s="15">
        <v>81.68</v>
      </c>
      <c r="I65" s="18"/>
      <c r="J65" s="18">
        <v>11077</v>
      </c>
      <c r="K65" s="18">
        <f t="shared" si="3"/>
        <v>12184.7</v>
      </c>
      <c r="L65" s="18">
        <f t="shared" si="4"/>
        <v>995246.296</v>
      </c>
      <c r="M65" s="19">
        <v>0.9</v>
      </c>
      <c r="N65" s="19" t="s">
        <v>25</v>
      </c>
      <c r="O65" s="20"/>
    </row>
    <row r="66" spans="1:15">
      <c r="A66" s="13" t="s">
        <v>1</v>
      </c>
      <c r="B66" s="15" t="s">
        <v>94</v>
      </c>
      <c r="C66" s="15" t="s">
        <v>92</v>
      </c>
      <c r="D66" s="15" t="s">
        <v>29</v>
      </c>
      <c r="E66" s="13">
        <v>3</v>
      </c>
      <c r="F66" s="15">
        <v>75.15</v>
      </c>
      <c r="G66" s="15">
        <v>16.09</v>
      </c>
      <c r="H66" s="15">
        <v>59.06</v>
      </c>
      <c r="I66" s="18"/>
      <c r="J66" s="18">
        <v>11067</v>
      </c>
      <c r="K66" s="18">
        <f t="shared" si="3"/>
        <v>12173.7</v>
      </c>
      <c r="L66" s="18">
        <f t="shared" si="4"/>
        <v>718978.722</v>
      </c>
      <c r="M66" s="19">
        <v>0.9</v>
      </c>
      <c r="N66" s="19" t="s">
        <v>25</v>
      </c>
      <c r="O66" s="20"/>
    </row>
    <row r="67" spans="1:15">
      <c r="A67" s="13" t="s">
        <v>1</v>
      </c>
      <c r="B67" s="15" t="s">
        <v>95</v>
      </c>
      <c r="C67" s="15" t="s">
        <v>92</v>
      </c>
      <c r="D67" s="15" t="s">
        <v>29</v>
      </c>
      <c r="E67" s="13">
        <v>3</v>
      </c>
      <c r="F67" s="15">
        <v>123.83</v>
      </c>
      <c r="G67" s="15">
        <v>26.52</v>
      </c>
      <c r="H67" s="15">
        <v>97.31</v>
      </c>
      <c r="I67" s="18"/>
      <c r="J67" s="18">
        <v>11037</v>
      </c>
      <c r="K67" s="18">
        <f t="shared" si="3"/>
        <v>12140.7</v>
      </c>
      <c r="L67" s="18">
        <f t="shared" si="4"/>
        <v>1181411.517</v>
      </c>
      <c r="M67" s="19">
        <v>0.9</v>
      </c>
      <c r="N67" s="19" t="s">
        <v>25</v>
      </c>
      <c r="O67" s="20"/>
    </row>
    <row r="68" spans="1:15">
      <c r="A68" s="13" t="s">
        <v>1</v>
      </c>
      <c r="B68" s="15" t="s">
        <v>96</v>
      </c>
      <c r="C68" s="15" t="s">
        <v>92</v>
      </c>
      <c r="D68" s="15" t="s">
        <v>29</v>
      </c>
      <c r="E68" s="13">
        <v>3</v>
      </c>
      <c r="F68" s="15">
        <v>94.67</v>
      </c>
      <c r="G68" s="15">
        <v>20.27</v>
      </c>
      <c r="H68" s="15">
        <v>74.4</v>
      </c>
      <c r="I68" s="18"/>
      <c r="J68" s="18">
        <v>11124</v>
      </c>
      <c r="K68" s="18">
        <f t="shared" si="3"/>
        <v>12236.4</v>
      </c>
      <c r="L68" s="18">
        <f t="shared" si="4"/>
        <v>910388.16</v>
      </c>
      <c r="M68" s="19">
        <v>0.9</v>
      </c>
      <c r="N68" s="19" t="s">
        <v>25</v>
      </c>
      <c r="O68" s="20"/>
    </row>
    <row r="69" spans="1:15">
      <c r="A69" s="13" t="s">
        <v>1</v>
      </c>
      <c r="B69" s="15" t="s">
        <v>97</v>
      </c>
      <c r="C69" s="15" t="s">
        <v>98</v>
      </c>
      <c r="D69" s="15" t="s">
        <v>29</v>
      </c>
      <c r="E69" s="13">
        <v>3</v>
      </c>
      <c r="F69" s="15">
        <v>129.11</v>
      </c>
      <c r="G69" s="15">
        <v>27.65</v>
      </c>
      <c r="H69" s="15">
        <v>101.46</v>
      </c>
      <c r="I69" s="18"/>
      <c r="J69" s="18">
        <v>11389</v>
      </c>
      <c r="K69" s="18">
        <f t="shared" si="3"/>
        <v>12527.9</v>
      </c>
      <c r="L69" s="18">
        <f t="shared" si="4"/>
        <v>1271080.734</v>
      </c>
      <c r="M69" s="19">
        <v>0.9</v>
      </c>
      <c r="N69" s="19" t="s">
        <v>25</v>
      </c>
      <c r="O69" s="20"/>
    </row>
    <row r="70" spans="1:15">
      <c r="A70" s="13" t="s">
        <v>1</v>
      </c>
      <c r="B70" s="15" t="s">
        <v>99</v>
      </c>
      <c r="C70" s="15" t="s">
        <v>98</v>
      </c>
      <c r="D70" s="15" t="s">
        <v>29</v>
      </c>
      <c r="E70" s="13">
        <v>3</v>
      </c>
      <c r="F70" s="15">
        <v>103.94</v>
      </c>
      <c r="G70" s="15">
        <v>22.26</v>
      </c>
      <c r="H70" s="15">
        <v>81.68</v>
      </c>
      <c r="I70" s="18"/>
      <c r="J70" s="18">
        <v>11188</v>
      </c>
      <c r="K70" s="18">
        <f t="shared" si="3"/>
        <v>12306.8</v>
      </c>
      <c r="L70" s="18">
        <f t="shared" si="4"/>
        <v>1005219.424</v>
      </c>
      <c r="M70" s="19">
        <v>0.9</v>
      </c>
      <c r="N70" s="19" t="s">
        <v>25</v>
      </c>
      <c r="O70" s="20"/>
    </row>
    <row r="71" spans="1:15">
      <c r="A71" s="13" t="s">
        <v>1</v>
      </c>
      <c r="B71" s="15" t="s">
        <v>100</v>
      </c>
      <c r="C71" s="15" t="s">
        <v>98</v>
      </c>
      <c r="D71" s="15" t="s">
        <v>29</v>
      </c>
      <c r="E71" s="13">
        <v>3</v>
      </c>
      <c r="F71" s="15">
        <v>75.15</v>
      </c>
      <c r="G71" s="15">
        <v>16.09</v>
      </c>
      <c r="H71" s="15">
        <v>59.06</v>
      </c>
      <c r="I71" s="18"/>
      <c r="J71" s="18">
        <v>11178</v>
      </c>
      <c r="K71" s="18">
        <f t="shared" si="3"/>
        <v>12295.8</v>
      </c>
      <c r="L71" s="18">
        <f t="shared" si="4"/>
        <v>726189.948</v>
      </c>
      <c r="M71" s="19">
        <v>0.9</v>
      </c>
      <c r="N71" s="19" t="s">
        <v>25</v>
      </c>
      <c r="O71" s="20"/>
    </row>
    <row r="72" spans="1:15">
      <c r="A72" s="13" t="s">
        <v>1</v>
      </c>
      <c r="B72" s="15" t="s">
        <v>101</v>
      </c>
      <c r="C72" s="15" t="s">
        <v>98</v>
      </c>
      <c r="D72" s="15" t="s">
        <v>29</v>
      </c>
      <c r="E72" s="13">
        <v>3</v>
      </c>
      <c r="F72" s="15">
        <v>123.83</v>
      </c>
      <c r="G72" s="15">
        <v>26.52</v>
      </c>
      <c r="H72" s="15">
        <v>97.31</v>
      </c>
      <c r="I72" s="18"/>
      <c r="J72" s="18">
        <v>11181</v>
      </c>
      <c r="K72" s="18">
        <f t="shared" si="3"/>
        <v>12299.1</v>
      </c>
      <c r="L72" s="18">
        <f t="shared" si="4"/>
        <v>1196825.421</v>
      </c>
      <c r="M72" s="19">
        <v>0.9</v>
      </c>
      <c r="N72" s="19" t="s">
        <v>25</v>
      </c>
      <c r="O72" s="20"/>
    </row>
    <row r="73" spans="1:15">
      <c r="A73" s="13" t="s">
        <v>1</v>
      </c>
      <c r="B73" s="15" t="s">
        <v>102</v>
      </c>
      <c r="C73" s="15" t="s">
        <v>98</v>
      </c>
      <c r="D73" s="15" t="s">
        <v>29</v>
      </c>
      <c r="E73" s="13">
        <v>3</v>
      </c>
      <c r="F73" s="15">
        <v>94.67</v>
      </c>
      <c r="G73" s="15">
        <v>20.27</v>
      </c>
      <c r="H73" s="15">
        <v>74.4</v>
      </c>
      <c r="I73" s="18"/>
      <c r="J73" s="18">
        <v>11267</v>
      </c>
      <c r="K73" s="18">
        <f t="shared" si="3"/>
        <v>12393.7</v>
      </c>
      <c r="L73" s="18">
        <f t="shared" si="4"/>
        <v>922091.28</v>
      </c>
      <c r="M73" s="19">
        <v>0.9</v>
      </c>
      <c r="N73" s="19" t="s">
        <v>25</v>
      </c>
      <c r="O73" s="20"/>
    </row>
    <row r="74" spans="1:15">
      <c r="A74" s="13" t="s">
        <v>1</v>
      </c>
      <c r="B74" s="15" t="s">
        <v>103</v>
      </c>
      <c r="C74" s="15" t="s">
        <v>104</v>
      </c>
      <c r="D74" s="15" t="s">
        <v>29</v>
      </c>
      <c r="E74" s="13">
        <v>3</v>
      </c>
      <c r="F74" s="15">
        <v>129.11</v>
      </c>
      <c r="G74" s="15">
        <v>27.65</v>
      </c>
      <c r="H74" s="15">
        <v>101.46</v>
      </c>
      <c r="I74" s="18"/>
      <c r="J74" s="18">
        <v>11261</v>
      </c>
      <c r="K74" s="18">
        <f t="shared" si="3"/>
        <v>12387.1</v>
      </c>
      <c r="L74" s="18">
        <f t="shared" si="4"/>
        <v>1256795.166</v>
      </c>
      <c r="M74" s="19">
        <v>0.9</v>
      </c>
      <c r="N74" s="19" t="s">
        <v>25</v>
      </c>
      <c r="O74" s="20"/>
    </row>
    <row r="75" spans="1:15">
      <c r="A75" s="13" t="s">
        <v>1</v>
      </c>
      <c r="B75" s="15" t="s">
        <v>105</v>
      </c>
      <c r="C75" s="15" t="s">
        <v>104</v>
      </c>
      <c r="D75" s="15" t="s">
        <v>29</v>
      </c>
      <c r="E75" s="13">
        <v>3</v>
      </c>
      <c r="F75" s="15">
        <v>103.94</v>
      </c>
      <c r="G75" s="15">
        <v>22.26</v>
      </c>
      <c r="H75" s="15">
        <v>81.68</v>
      </c>
      <c r="I75" s="18"/>
      <c r="J75" s="18">
        <v>11061</v>
      </c>
      <c r="K75" s="18">
        <f t="shared" si="3"/>
        <v>12167.1</v>
      </c>
      <c r="L75" s="18">
        <f t="shared" si="4"/>
        <v>993808.728</v>
      </c>
      <c r="M75" s="19">
        <v>0.9</v>
      </c>
      <c r="N75" s="19" t="s">
        <v>25</v>
      </c>
      <c r="O75" s="20"/>
    </row>
    <row r="76" spans="1:15">
      <c r="A76" s="13" t="s">
        <v>1</v>
      </c>
      <c r="B76" s="15" t="s">
        <v>106</v>
      </c>
      <c r="C76" s="15" t="s">
        <v>104</v>
      </c>
      <c r="D76" s="15" t="s">
        <v>29</v>
      </c>
      <c r="E76" s="13">
        <v>3</v>
      </c>
      <c r="F76" s="15">
        <v>75.15</v>
      </c>
      <c r="G76" s="15">
        <v>16.09</v>
      </c>
      <c r="H76" s="15">
        <v>59.06</v>
      </c>
      <c r="I76" s="18"/>
      <c r="J76" s="18">
        <v>11051</v>
      </c>
      <c r="K76" s="18">
        <f t="shared" si="3"/>
        <v>12156.1</v>
      </c>
      <c r="L76" s="18">
        <f t="shared" si="4"/>
        <v>717939.266</v>
      </c>
      <c r="M76" s="19">
        <v>0.9</v>
      </c>
      <c r="N76" s="19" t="s">
        <v>25</v>
      </c>
      <c r="O76" s="20"/>
    </row>
    <row r="77" spans="1:15">
      <c r="A77" s="13" t="s">
        <v>1</v>
      </c>
      <c r="B77" s="15" t="s">
        <v>107</v>
      </c>
      <c r="C77" s="15" t="s">
        <v>104</v>
      </c>
      <c r="D77" s="15" t="s">
        <v>29</v>
      </c>
      <c r="E77" s="13">
        <v>3</v>
      </c>
      <c r="F77" s="15">
        <v>123.83</v>
      </c>
      <c r="G77" s="15">
        <v>26.52</v>
      </c>
      <c r="H77" s="15">
        <v>97.31</v>
      </c>
      <c r="I77" s="18"/>
      <c r="J77" s="18">
        <v>11053</v>
      </c>
      <c r="K77" s="18">
        <f t="shared" ref="K77:K108" si="5">J77*1.1</f>
        <v>12158.3</v>
      </c>
      <c r="L77" s="18">
        <f t="shared" ref="L77:L108" si="6">K77*H77</f>
        <v>1183124.173</v>
      </c>
      <c r="M77" s="19">
        <v>0.9</v>
      </c>
      <c r="N77" s="19" t="s">
        <v>25</v>
      </c>
      <c r="O77" s="20"/>
    </row>
    <row r="78" spans="1:15">
      <c r="A78" s="13" t="s">
        <v>1</v>
      </c>
      <c r="B78" s="15" t="s">
        <v>108</v>
      </c>
      <c r="C78" s="15" t="s">
        <v>104</v>
      </c>
      <c r="D78" s="15" t="s">
        <v>29</v>
      </c>
      <c r="E78" s="13">
        <v>3</v>
      </c>
      <c r="F78" s="15">
        <v>94.67</v>
      </c>
      <c r="G78" s="15">
        <v>20.27</v>
      </c>
      <c r="H78" s="15">
        <v>74.4</v>
      </c>
      <c r="I78" s="18"/>
      <c r="J78" s="18">
        <v>11140</v>
      </c>
      <c r="K78" s="18">
        <f t="shared" si="5"/>
        <v>12254</v>
      </c>
      <c r="L78" s="18">
        <f t="shared" si="6"/>
        <v>911697.6</v>
      </c>
      <c r="M78" s="19">
        <v>0.9</v>
      </c>
      <c r="N78" s="19" t="s">
        <v>25</v>
      </c>
      <c r="O78" s="20"/>
    </row>
    <row r="79" spans="1:15">
      <c r="A79" s="13" t="s">
        <v>1</v>
      </c>
      <c r="B79" s="15" t="s">
        <v>109</v>
      </c>
      <c r="C79" s="15" t="s">
        <v>110</v>
      </c>
      <c r="D79" s="15" t="s">
        <v>29</v>
      </c>
      <c r="E79" s="13">
        <v>3</v>
      </c>
      <c r="F79" s="15">
        <v>129.11</v>
      </c>
      <c r="G79" s="15">
        <v>27.65</v>
      </c>
      <c r="H79" s="15">
        <v>101.46</v>
      </c>
      <c r="I79" s="18"/>
      <c r="J79" s="18">
        <v>11421</v>
      </c>
      <c r="K79" s="18">
        <f t="shared" si="5"/>
        <v>12563.1</v>
      </c>
      <c r="L79" s="18">
        <f t="shared" si="6"/>
        <v>1274652.126</v>
      </c>
      <c r="M79" s="19">
        <v>0.9</v>
      </c>
      <c r="N79" s="19" t="s">
        <v>25</v>
      </c>
      <c r="O79" s="20"/>
    </row>
    <row r="80" spans="1:15">
      <c r="A80" s="13" t="s">
        <v>1</v>
      </c>
      <c r="B80" s="15" t="s">
        <v>111</v>
      </c>
      <c r="C80" s="15" t="s">
        <v>110</v>
      </c>
      <c r="D80" s="15" t="s">
        <v>29</v>
      </c>
      <c r="E80" s="13">
        <v>3</v>
      </c>
      <c r="F80" s="15">
        <v>103.94</v>
      </c>
      <c r="G80" s="15">
        <v>22.26</v>
      </c>
      <c r="H80" s="15">
        <v>81.68</v>
      </c>
      <c r="I80" s="18"/>
      <c r="J80" s="18">
        <v>11220</v>
      </c>
      <c r="K80" s="18">
        <f t="shared" si="5"/>
        <v>12342</v>
      </c>
      <c r="L80" s="18">
        <f t="shared" si="6"/>
        <v>1008094.56</v>
      </c>
      <c r="M80" s="19">
        <v>0.9</v>
      </c>
      <c r="N80" s="19" t="s">
        <v>25</v>
      </c>
      <c r="O80" s="20"/>
    </row>
    <row r="81" spans="1:15">
      <c r="A81" s="13" t="s">
        <v>1</v>
      </c>
      <c r="B81" s="15" t="s">
        <v>112</v>
      </c>
      <c r="C81" s="15" t="s">
        <v>110</v>
      </c>
      <c r="D81" s="15" t="s">
        <v>29</v>
      </c>
      <c r="E81" s="13">
        <v>3</v>
      </c>
      <c r="F81" s="15">
        <v>75.15</v>
      </c>
      <c r="G81" s="15">
        <v>16.09</v>
      </c>
      <c r="H81" s="15">
        <v>59.06</v>
      </c>
      <c r="I81" s="18"/>
      <c r="J81" s="18">
        <v>11210</v>
      </c>
      <c r="K81" s="18">
        <f t="shared" si="5"/>
        <v>12331</v>
      </c>
      <c r="L81" s="18">
        <f t="shared" si="6"/>
        <v>728268.86</v>
      </c>
      <c r="M81" s="19">
        <v>0.9</v>
      </c>
      <c r="N81" s="19" t="s">
        <v>25</v>
      </c>
      <c r="O81" s="20"/>
    </row>
    <row r="82" spans="1:15">
      <c r="A82" s="13" t="s">
        <v>1</v>
      </c>
      <c r="B82" s="15" t="s">
        <v>113</v>
      </c>
      <c r="C82" s="15" t="s">
        <v>110</v>
      </c>
      <c r="D82" s="15" t="s">
        <v>29</v>
      </c>
      <c r="E82" s="13">
        <v>3</v>
      </c>
      <c r="F82" s="15">
        <v>123.83</v>
      </c>
      <c r="G82" s="15">
        <v>26.52</v>
      </c>
      <c r="H82" s="15">
        <v>97.31</v>
      </c>
      <c r="I82" s="18"/>
      <c r="J82" s="18">
        <v>11213</v>
      </c>
      <c r="K82" s="18">
        <f t="shared" si="5"/>
        <v>12334.3</v>
      </c>
      <c r="L82" s="18">
        <f t="shared" si="6"/>
        <v>1200250.733</v>
      </c>
      <c r="M82" s="19">
        <v>0.9</v>
      </c>
      <c r="N82" s="19" t="s">
        <v>25</v>
      </c>
      <c r="O82" s="20"/>
    </row>
    <row r="83" spans="1:15">
      <c r="A83" s="13" t="s">
        <v>1</v>
      </c>
      <c r="B83" s="15" t="s">
        <v>114</v>
      </c>
      <c r="C83" s="15" t="s">
        <v>110</v>
      </c>
      <c r="D83" s="15" t="s">
        <v>29</v>
      </c>
      <c r="E83" s="13">
        <v>3</v>
      </c>
      <c r="F83" s="15">
        <v>94.67</v>
      </c>
      <c r="G83" s="15">
        <v>20.27</v>
      </c>
      <c r="H83" s="15">
        <v>74.4</v>
      </c>
      <c r="I83" s="18"/>
      <c r="J83" s="18">
        <v>11299</v>
      </c>
      <c r="K83" s="18">
        <f t="shared" si="5"/>
        <v>12428.9</v>
      </c>
      <c r="L83" s="18">
        <f t="shared" si="6"/>
        <v>924710.16</v>
      </c>
      <c r="M83" s="19">
        <v>0.9</v>
      </c>
      <c r="N83" s="19" t="s">
        <v>25</v>
      </c>
      <c r="O83" s="20"/>
    </row>
    <row r="84" spans="1:15">
      <c r="A84" s="13" t="s">
        <v>1</v>
      </c>
      <c r="B84" s="15" t="s">
        <v>115</v>
      </c>
      <c r="C84" s="15" t="s">
        <v>116</v>
      </c>
      <c r="D84" s="15" t="s">
        <v>29</v>
      </c>
      <c r="E84" s="13">
        <v>3</v>
      </c>
      <c r="F84" s="15">
        <v>129.11</v>
      </c>
      <c r="G84" s="15">
        <v>27.65</v>
      </c>
      <c r="H84" s="15">
        <v>101.46</v>
      </c>
      <c r="I84" s="18"/>
      <c r="J84" s="18">
        <v>11452</v>
      </c>
      <c r="K84" s="18">
        <f t="shared" si="5"/>
        <v>12597.2</v>
      </c>
      <c r="L84" s="18">
        <f t="shared" si="6"/>
        <v>1278111.912</v>
      </c>
      <c r="M84" s="19">
        <v>0.9</v>
      </c>
      <c r="N84" s="19" t="s">
        <v>25</v>
      </c>
      <c r="O84" s="20"/>
    </row>
    <row r="85" spans="1:15">
      <c r="A85" s="13" t="s">
        <v>1</v>
      </c>
      <c r="B85" s="15" t="s">
        <v>117</v>
      </c>
      <c r="C85" s="15" t="s">
        <v>116</v>
      </c>
      <c r="D85" s="15" t="s">
        <v>29</v>
      </c>
      <c r="E85" s="13">
        <v>3</v>
      </c>
      <c r="F85" s="15">
        <v>103.94</v>
      </c>
      <c r="G85" s="15">
        <v>22.26</v>
      </c>
      <c r="H85" s="15">
        <v>81.68</v>
      </c>
      <c r="I85" s="18"/>
      <c r="J85" s="18">
        <v>11252</v>
      </c>
      <c r="K85" s="18">
        <f t="shared" si="5"/>
        <v>12377.2</v>
      </c>
      <c r="L85" s="18">
        <f t="shared" si="6"/>
        <v>1010969.696</v>
      </c>
      <c r="M85" s="19">
        <v>0.9</v>
      </c>
      <c r="N85" s="19" t="s">
        <v>25</v>
      </c>
      <c r="O85" s="20"/>
    </row>
    <row r="86" spans="1:15">
      <c r="A86" s="13" t="s">
        <v>1</v>
      </c>
      <c r="B86" s="15" t="s">
        <v>118</v>
      </c>
      <c r="C86" s="15" t="s">
        <v>116</v>
      </c>
      <c r="D86" s="15" t="s">
        <v>29</v>
      </c>
      <c r="E86" s="13">
        <v>3</v>
      </c>
      <c r="F86" s="15">
        <v>75.15</v>
      </c>
      <c r="G86" s="15">
        <v>16.09</v>
      </c>
      <c r="H86" s="15">
        <v>59.06</v>
      </c>
      <c r="I86" s="18"/>
      <c r="J86" s="18">
        <v>11242</v>
      </c>
      <c r="K86" s="18">
        <f t="shared" si="5"/>
        <v>12366.2</v>
      </c>
      <c r="L86" s="18">
        <f t="shared" si="6"/>
        <v>730347.772</v>
      </c>
      <c r="M86" s="19">
        <v>0.9</v>
      </c>
      <c r="N86" s="19" t="s">
        <v>25</v>
      </c>
      <c r="O86" s="20"/>
    </row>
    <row r="87" spans="1:15">
      <c r="A87" s="13" t="s">
        <v>1</v>
      </c>
      <c r="B87" s="15" t="s">
        <v>119</v>
      </c>
      <c r="C87" s="15" t="s">
        <v>116</v>
      </c>
      <c r="D87" s="15" t="s">
        <v>29</v>
      </c>
      <c r="E87" s="13">
        <v>3</v>
      </c>
      <c r="F87" s="15">
        <v>123.83</v>
      </c>
      <c r="G87" s="15">
        <v>26.52</v>
      </c>
      <c r="H87" s="15">
        <v>97.31</v>
      </c>
      <c r="I87" s="18"/>
      <c r="J87" s="18">
        <v>11245</v>
      </c>
      <c r="K87" s="18">
        <f t="shared" si="5"/>
        <v>12369.5</v>
      </c>
      <c r="L87" s="18">
        <f t="shared" si="6"/>
        <v>1203676.045</v>
      </c>
      <c r="M87" s="19">
        <v>0.9</v>
      </c>
      <c r="N87" s="19" t="s">
        <v>25</v>
      </c>
      <c r="O87" s="20"/>
    </row>
    <row r="88" spans="1:15">
      <c r="A88" s="13" t="s">
        <v>1</v>
      </c>
      <c r="B88" s="15" t="s">
        <v>120</v>
      </c>
      <c r="C88" s="15" t="s">
        <v>116</v>
      </c>
      <c r="D88" s="15" t="s">
        <v>29</v>
      </c>
      <c r="E88" s="13">
        <v>3</v>
      </c>
      <c r="F88" s="15">
        <v>94.67</v>
      </c>
      <c r="G88" s="15">
        <v>20.27</v>
      </c>
      <c r="H88" s="15">
        <v>74.4</v>
      </c>
      <c r="I88" s="18"/>
      <c r="J88" s="18">
        <v>11331</v>
      </c>
      <c r="K88" s="18">
        <f t="shared" si="5"/>
        <v>12464.1</v>
      </c>
      <c r="L88" s="18">
        <f t="shared" si="6"/>
        <v>927329.04</v>
      </c>
      <c r="M88" s="19">
        <v>0.9</v>
      </c>
      <c r="N88" s="19" t="s">
        <v>25</v>
      </c>
      <c r="O88" s="20"/>
    </row>
    <row r="89" spans="1:15">
      <c r="A89" s="13" t="s">
        <v>1</v>
      </c>
      <c r="B89" s="15" t="s">
        <v>121</v>
      </c>
      <c r="C89" s="15" t="s">
        <v>122</v>
      </c>
      <c r="D89" s="15" t="s">
        <v>29</v>
      </c>
      <c r="E89" s="13">
        <v>3</v>
      </c>
      <c r="F89" s="15">
        <v>129.11</v>
      </c>
      <c r="G89" s="15">
        <v>27.65</v>
      </c>
      <c r="H89" s="15">
        <v>101.46</v>
      </c>
      <c r="I89" s="18"/>
      <c r="J89" s="18">
        <v>11405</v>
      </c>
      <c r="K89" s="18">
        <f t="shared" si="5"/>
        <v>12545.5</v>
      </c>
      <c r="L89" s="18">
        <f t="shared" si="6"/>
        <v>1272866.43</v>
      </c>
      <c r="M89" s="19">
        <v>0.9</v>
      </c>
      <c r="N89" s="19" t="s">
        <v>25</v>
      </c>
      <c r="O89" s="20"/>
    </row>
    <row r="90" spans="1:15">
      <c r="A90" s="13" t="s">
        <v>1</v>
      </c>
      <c r="B90" s="15" t="s">
        <v>123</v>
      </c>
      <c r="C90" s="15" t="s">
        <v>122</v>
      </c>
      <c r="D90" s="15" t="s">
        <v>29</v>
      </c>
      <c r="E90" s="13">
        <v>3</v>
      </c>
      <c r="F90" s="15">
        <v>103.94</v>
      </c>
      <c r="G90" s="15">
        <v>22.26</v>
      </c>
      <c r="H90" s="15">
        <v>81.68</v>
      </c>
      <c r="I90" s="18"/>
      <c r="J90" s="18">
        <v>11204</v>
      </c>
      <c r="K90" s="18">
        <f t="shared" si="5"/>
        <v>12324.4</v>
      </c>
      <c r="L90" s="18">
        <f t="shared" si="6"/>
        <v>1006656.992</v>
      </c>
      <c r="M90" s="19">
        <v>0.9</v>
      </c>
      <c r="N90" s="19" t="s">
        <v>25</v>
      </c>
      <c r="O90" s="20"/>
    </row>
    <row r="91" spans="1:15">
      <c r="A91" s="13" t="s">
        <v>1</v>
      </c>
      <c r="B91" s="15" t="s">
        <v>124</v>
      </c>
      <c r="C91" s="15" t="s">
        <v>122</v>
      </c>
      <c r="D91" s="15" t="s">
        <v>29</v>
      </c>
      <c r="E91" s="13">
        <v>3</v>
      </c>
      <c r="F91" s="15">
        <v>75.15</v>
      </c>
      <c r="G91" s="15">
        <v>16.09</v>
      </c>
      <c r="H91" s="15">
        <v>59.06</v>
      </c>
      <c r="I91" s="18"/>
      <c r="J91" s="18">
        <v>11194</v>
      </c>
      <c r="K91" s="18">
        <f t="shared" si="5"/>
        <v>12313.4</v>
      </c>
      <c r="L91" s="18">
        <f t="shared" si="6"/>
        <v>727229.404</v>
      </c>
      <c r="M91" s="19">
        <v>0.9</v>
      </c>
      <c r="N91" s="19" t="s">
        <v>25</v>
      </c>
      <c r="O91" s="20"/>
    </row>
    <row r="92" spans="1:15">
      <c r="A92" s="13" t="s">
        <v>1</v>
      </c>
      <c r="B92" s="15" t="s">
        <v>125</v>
      </c>
      <c r="C92" s="15" t="s">
        <v>122</v>
      </c>
      <c r="D92" s="15" t="s">
        <v>29</v>
      </c>
      <c r="E92" s="13">
        <v>3</v>
      </c>
      <c r="F92" s="15">
        <v>123.83</v>
      </c>
      <c r="G92" s="15">
        <v>26.52</v>
      </c>
      <c r="H92" s="15">
        <v>97.31</v>
      </c>
      <c r="I92" s="18"/>
      <c r="J92" s="18">
        <v>11197</v>
      </c>
      <c r="K92" s="18">
        <f t="shared" si="5"/>
        <v>12316.7</v>
      </c>
      <c r="L92" s="18">
        <f t="shared" si="6"/>
        <v>1198538.077</v>
      </c>
      <c r="M92" s="19">
        <v>0.9</v>
      </c>
      <c r="N92" s="19" t="s">
        <v>25</v>
      </c>
      <c r="O92" s="20"/>
    </row>
    <row r="93" spans="1:15">
      <c r="A93" s="13" t="s">
        <v>1</v>
      </c>
      <c r="B93" s="15" t="s">
        <v>126</v>
      </c>
      <c r="C93" s="15" t="s">
        <v>122</v>
      </c>
      <c r="D93" s="15" t="s">
        <v>29</v>
      </c>
      <c r="E93" s="13">
        <v>3</v>
      </c>
      <c r="F93" s="15">
        <v>94.67</v>
      </c>
      <c r="G93" s="15">
        <v>20.27</v>
      </c>
      <c r="H93" s="15">
        <v>74.4</v>
      </c>
      <c r="I93" s="18"/>
      <c r="J93" s="18">
        <v>11283</v>
      </c>
      <c r="K93" s="18">
        <f t="shared" si="5"/>
        <v>12411.3</v>
      </c>
      <c r="L93" s="18">
        <f t="shared" si="6"/>
        <v>923400.72</v>
      </c>
      <c r="M93" s="19">
        <v>0.9</v>
      </c>
      <c r="N93" s="19" t="s">
        <v>25</v>
      </c>
      <c r="O93" s="20"/>
    </row>
    <row r="94" spans="1:15">
      <c r="A94" s="13" t="s">
        <v>1</v>
      </c>
      <c r="B94" s="15" t="s">
        <v>127</v>
      </c>
      <c r="C94" s="15" t="s">
        <v>128</v>
      </c>
      <c r="D94" s="15" t="s">
        <v>29</v>
      </c>
      <c r="E94" s="13">
        <v>3</v>
      </c>
      <c r="F94" s="15">
        <v>129.11</v>
      </c>
      <c r="G94" s="15">
        <v>27.65</v>
      </c>
      <c r="H94" s="15">
        <v>101.46</v>
      </c>
      <c r="I94" s="18"/>
      <c r="J94" s="18">
        <v>11309</v>
      </c>
      <c r="K94" s="18">
        <f t="shared" si="5"/>
        <v>12439.9</v>
      </c>
      <c r="L94" s="18">
        <f t="shared" si="6"/>
        <v>1262152.254</v>
      </c>
      <c r="M94" s="19">
        <v>0.9</v>
      </c>
      <c r="N94" s="19" t="s">
        <v>25</v>
      </c>
      <c r="O94" s="20"/>
    </row>
    <row r="95" spans="1:15">
      <c r="A95" s="13" t="s">
        <v>1</v>
      </c>
      <c r="B95" s="15" t="s">
        <v>129</v>
      </c>
      <c r="C95" s="15" t="s">
        <v>128</v>
      </c>
      <c r="D95" s="15" t="s">
        <v>29</v>
      </c>
      <c r="E95" s="13">
        <v>3</v>
      </c>
      <c r="F95" s="15">
        <v>103.94</v>
      </c>
      <c r="G95" s="15">
        <v>22.26</v>
      </c>
      <c r="H95" s="15">
        <v>81.68</v>
      </c>
      <c r="I95" s="18"/>
      <c r="J95" s="18">
        <v>11109</v>
      </c>
      <c r="K95" s="18">
        <f t="shared" si="5"/>
        <v>12219.9</v>
      </c>
      <c r="L95" s="18">
        <f t="shared" si="6"/>
        <v>998121.432</v>
      </c>
      <c r="M95" s="19">
        <v>0.9</v>
      </c>
      <c r="N95" s="19" t="s">
        <v>25</v>
      </c>
      <c r="O95" s="20"/>
    </row>
    <row r="96" spans="1:15">
      <c r="A96" s="13" t="s">
        <v>1</v>
      </c>
      <c r="B96" s="15" t="s">
        <v>130</v>
      </c>
      <c r="C96" s="15" t="s">
        <v>128</v>
      </c>
      <c r="D96" s="15" t="s">
        <v>29</v>
      </c>
      <c r="E96" s="13">
        <v>3</v>
      </c>
      <c r="F96" s="15">
        <v>75.15</v>
      </c>
      <c r="G96" s="15">
        <v>16.09</v>
      </c>
      <c r="H96" s="15">
        <v>59.06</v>
      </c>
      <c r="I96" s="18"/>
      <c r="J96" s="18">
        <v>11099</v>
      </c>
      <c r="K96" s="18">
        <f t="shared" si="5"/>
        <v>12208.9</v>
      </c>
      <c r="L96" s="18">
        <f t="shared" si="6"/>
        <v>721057.634</v>
      </c>
      <c r="M96" s="19">
        <v>0.9</v>
      </c>
      <c r="N96" s="19" t="s">
        <v>25</v>
      </c>
      <c r="O96" s="20"/>
    </row>
    <row r="97" spans="1:15">
      <c r="A97" s="13" t="s">
        <v>1</v>
      </c>
      <c r="B97" s="15" t="s">
        <v>131</v>
      </c>
      <c r="C97" s="15" t="s">
        <v>128</v>
      </c>
      <c r="D97" s="15" t="s">
        <v>29</v>
      </c>
      <c r="E97" s="13">
        <v>3</v>
      </c>
      <c r="F97" s="15">
        <v>123.83</v>
      </c>
      <c r="G97" s="15">
        <v>26.52</v>
      </c>
      <c r="H97" s="15">
        <v>97.31</v>
      </c>
      <c r="I97" s="18"/>
      <c r="J97" s="18">
        <v>11101</v>
      </c>
      <c r="K97" s="18">
        <f t="shared" si="5"/>
        <v>12211.1</v>
      </c>
      <c r="L97" s="18">
        <f t="shared" si="6"/>
        <v>1188262.141</v>
      </c>
      <c r="M97" s="19">
        <v>0.9</v>
      </c>
      <c r="N97" s="19" t="s">
        <v>25</v>
      </c>
      <c r="O97" s="20"/>
    </row>
    <row r="98" spans="1:15">
      <c r="A98" s="13" t="s">
        <v>1</v>
      </c>
      <c r="B98" s="15" t="s">
        <v>132</v>
      </c>
      <c r="C98" s="15" t="s">
        <v>128</v>
      </c>
      <c r="D98" s="15" t="s">
        <v>29</v>
      </c>
      <c r="E98" s="13">
        <v>3</v>
      </c>
      <c r="F98" s="15">
        <v>94.67</v>
      </c>
      <c r="G98" s="15">
        <v>20.27</v>
      </c>
      <c r="H98" s="15">
        <v>74.4</v>
      </c>
      <c r="I98" s="18"/>
      <c r="J98" s="18">
        <v>11188</v>
      </c>
      <c r="K98" s="18">
        <f t="shared" si="5"/>
        <v>12306.8</v>
      </c>
      <c r="L98" s="18">
        <f t="shared" si="6"/>
        <v>915625.92</v>
      </c>
      <c r="M98" s="19">
        <v>0.9</v>
      </c>
      <c r="N98" s="19" t="s">
        <v>25</v>
      </c>
      <c r="O98" s="20"/>
    </row>
    <row r="99" spans="1:15">
      <c r="A99" s="13" t="s">
        <v>1</v>
      </c>
      <c r="B99" s="15" t="s">
        <v>133</v>
      </c>
      <c r="C99" s="15" t="s">
        <v>134</v>
      </c>
      <c r="D99" s="15" t="s">
        <v>29</v>
      </c>
      <c r="E99" s="13">
        <v>3</v>
      </c>
      <c r="F99" s="15">
        <v>129.11</v>
      </c>
      <c r="G99" s="15">
        <v>27.65</v>
      </c>
      <c r="H99" s="15">
        <v>101.46</v>
      </c>
      <c r="I99" s="18"/>
      <c r="J99" s="18">
        <v>11373</v>
      </c>
      <c r="K99" s="18">
        <f t="shared" si="5"/>
        <v>12510.3</v>
      </c>
      <c r="L99" s="18">
        <f t="shared" si="6"/>
        <v>1269295.038</v>
      </c>
      <c r="M99" s="19">
        <v>0.9</v>
      </c>
      <c r="N99" s="19" t="s">
        <v>25</v>
      </c>
      <c r="O99" s="20"/>
    </row>
    <row r="100" spans="1:15">
      <c r="A100" s="13" t="s">
        <v>1</v>
      </c>
      <c r="B100" s="15" t="s">
        <v>135</v>
      </c>
      <c r="C100" s="15" t="s">
        <v>134</v>
      </c>
      <c r="D100" s="15" t="s">
        <v>29</v>
      </c>
      <c r="E100" s="13">
        <v>3</v>
      </c>
      <c r="F100" s="15">
        <v>103.94</v>
      </c>
      <c r="G100" s="15">
        <v>22.26</v>
      </c>
      <c r="H100" s="15">
        <v>81.68</v>
      </c>
      <c r="I100" s="18"/>
      <c r="J100" s="18">
        <v>11172</v>
      </c>
      <c r="K100" s="18">
        <f t="shared" si="5"/>
        <v>12289.2</v>
      </c>
      <c r="L100" s="18">
        <f t="shared" si="6"/>
        <v>1003781.856</v>
      </c>
      <c r="M100" s="19">
        <v>0.9</v>
      </c>
      <c r="N100" s="19" t="s">
        <v>25</v>
      </c>
      <c r="O100" s="20"/>
    </row>
    <row r="101" spans="1:15">
      <c r="A101" s="13" t="s">
        <v>1</v>
      </c>
      <c r="B101" s="15" t="s">
        <v>136</v>
      </c>
      <c r="C101" s="15" t="s">
        <v>134</v>
      </c>
      <c r="D101" s="15" t="s">
        <v>29</v>
      </c>
      <c r="E101" s="13">
        <v>3</v>
      </c>
      <c r="F101" s="15">
        <v>75.15</v>
      </c>
      <c r="G101" s="15">
        <v>16.09</v>
      </c>
      <c r="H101" s="15">
        <v>59.06</v>
      </c>
      <c r="I101" s="18"/>
      <c r="J101" s="18">
        <v>11162</v>
      </c>
      <c r="K101" s="18">
        <f t="shared" si="5"/>
        <v>12278.2</v>
      </c>
      <c r="L101" s="18">
        <f t="shared" si="6"/>
        <v>725150.492</v>
      </c>
      <c r="M101" s="19">
        <v>0.9</v>
      </c>
      <c r="N101" s="19" t="s">
        <v>25</v>
      </c>
      <c r="O101" s="20"/>
    </row>
    <row r="102" spans="1:15">
      <c r="A102" s="13" t="s">
        <v>1</v>
      </c>
      <c r="B102" s="15" t="s">
        <v>137</v>
      </c>
      <c r="C102" s="15" t="s">
        <v>134</v>
      </c>
      <c r="D102" s="15" t="s">
        <v>29</v>
      </c>
      <c r="E102" s="13">
        <v>3</v>
      </c>
      <c r="F102" s="15">
        <v>123.83</v>
      </c>
      <c r="G102" s="15">
        <v>26.52</v>
      </c>
      <c r="H102" s="15">
        <v>97.31</v>
      </c>
      <c r="I102" s="18"/>
      <c r="J102" s="18">
        <v>11165</v>
      </c>
      <c r="K102" s="18">
        <f t="shared" si="5"/>
        <v>12281.5</v>
      </c>
      <c r="L102" s="18">
        <f t="shared" si="6"/>
        <v>1195112.765</v>
      </c>
      <c r="M102" s="19">
        <v>0.9</v>
      </c>
      <c r="N102" s="19" t="s">
        <v>25</v>
      </c>
      <c r="O102" s="20"/>
    </row>
    <row r="103" spans="1:15">
      <c r="A103" s="13" t="s">
        <v>1</v>
      </c>
      <c r="B103" s="15" t="s">
        <v>138</v>
      </c>
      <c r="C103" s="15" t="s">
        <v>134</v>
      </c>
      <c r="D103" s="15" t="s">
        <v>29</v>
      </c>
      <c r="E103" s="13">
        <v>3</v>
      </c>
      <c r="F103" s="15">
        <v>94.67</v>
      </c>
      <c r="G103" s="15">
        <v>20.27</v>
      </c>
      <c r="H103" s="15">
        <v>74.4</v>
      </c>
      <c r="I103" s="18"/>
      <c r="J103" s="18">
        <v>11251</v>
      </c>
      <c r="K103" s="18">
        <f t="shared" si="5"/>
        <v>12376.1</v>
      </c>
      <c r="L103" s="18">
        <f t="shared" si="6"/>
        <v>920781.84</v>
      </c>
      <c r="M103" s="19">
        <v>0.9</v>
      </c>
      <c r="N103" s="19" t="s">
        <v>25</v>
      </c>
      <c r="O103" s="20"/>
    </row>
    <row r="104" spans="1:15">
      <c r="A104" s="13" t="s">
        <v>1</v>
      </c>
      <c r="B104" s="15" t="s">
        <v>139</v>
      </c>
      <c r="C104" s="15" t="s">
        <v>140</v>
      </c>
      <c r="D104" s="15" t="s">
        <v>29</v>
      </c>
      <c r="E104" s="13">
        <v>3</v>
      </c>
      <c r="F104" s="15">
        <v>129.11</v>
      </c>
      <c r="G104" s="15">
        <v>27.65</v>
      </c>
      <c r="H104" s="15">
        <v>101.46</v>
      </c>
      <c r="I104" s="18"/>
      <c r="J104" s="18">
        <v>11341</v>
      </c>
      <c r="K104" s="18">
        <f t="shared" si="5"/>
        <v>12475.1</v>
      </c>
      <c r="L104" s="18">
        <f t="shared" si="6"/>
        <v>1265723.646</v>
      </c>
      <c r="M104" s="19">
        <v>0.9</v>
      </c>
      <c r="N104" s="19" t="s">
        <v>25</v>
      </c>
      <c r="O104" s="20"/>
    </row>
    <row r="105" spans="1:15">
      <c r="A105" s="13" t="s">
        <v>1</v>
      </c>
      <c r="B105" s="15" t="s">
        <v>141</v>
      </c>
      <c r="C105" s="15" t="s">
        <v>140</v>
      </c>
      <c r="D105" s="15" t="s">
        <v>29</v>
      </c>
      <c r="E105" s="13">
        <v>3</v>
      </c>
      <c r="F105" s="15">
        <v>103.94</v>
      </c>
      <c r="G105" s="15">
        <v>22.26</v>
      </c>
      <c r="H105" s="15">
        <v>81.68</v>
      </c>
      <c r="I105" s="18"/>
      <c r="J105" s="18">
        <v>11141</v>
      </c>
      <c r="K105" s="18">
        <f t="shared" si="5"/>
        <v>12255.1</v>
      </c>
      <c r="L105" s="18">
        <f t="shared" si="6"/>
        <v>1000996.568</v>
      </c>
      <c r="M105" s="19">
        <v>0.9</v>
      </c>
      <c r="N105" s="19" t="s">
        <v>25</v>
      </c>
      <c r="O105" s="20"/>
    </row>
    <row r="106" spans="1:15">
      <c r="A106" s="13" t="s">
        <v>1</v>
      </c>
      <c r="B106" s="15" t="s">
        <v>142</v>
      </c>
      <c r="C106" s="15" t="s">
        <v>140</v>
      </c>
      <c r="D106" s="15" t="s">
        <v>29</v>
      </c>
      <c r="E106" s="13">
        <v>3</v>
      </c>
      <c r="F106" s="15">
        <v>75.15</v>
      </c>
      <c r="G106" s="15">
        <v>16.09</v>
      </c>
      <c r="H106" s="15">
        <v>59.06</v>
      </c>
      <c r="I106" s="18"/>
      <c r="J106" s="18">
        <v>11130</v>
      </c>
      <c r="K106" s="18">
        <f t="shared" si="5"/>
        <v>12243</v>
      </c>
      <c r="L106" s="18">
        <f t="shared" si="6"/>
        <v>723071.58</v>
      </c>
      <c r="M106" s="19">
        <v>0.9</v>
      </c>
      <c r="N106" s="19" t="s">
        <v>25</v>
      </c>
      <c r="O106" s="20"/>
    </row>
    <row r="107" spans="1:15">
      <c r="A107" s="13" t="s">
        <v>1</v>
      </c>
      <c r="B107" s="15" t="s">
        <v>143</v>
      </c>
      <c r="C107" s="15" t="s">
        <v>140</v>
      </c>
      <c r="D107" s="15" t="s">
        <v>29</v>
      </c>
      <c r="E107" s="13">
        <v>3</v>
      </c>
      <c r="F107" s="15">
        <v>123.83</v>
      </c>
      <c r="G107" s="15">
        <v>26.52</v>
      </c>
      <c r="H107" s="15">
        <v>97.31</v>
      </c>
      <c r="I107" s="18"/>
      <c r="J107" s="18">
        <v>11133</v>
      </c>
      <c r="K107" s="18">
        <f t="shared" si="5"/>
        <v>12246.3</v>
      </c>
      <c r="L107" s="18">
        <f t="shared" si="6"/>
        <v>1191687.453</v>
      </c>
      <c r="M107" s="19">
        <v>0.9</v>
      </c>
      <c r="N107" s="19" t="s">
        <v>25</v>
      </c>
      <c r="O107" s="20"/>
    </row>
    <row r="108" spans="1:15">
      <c r="A108" s="13" t="s">
        <v>1</v>
      </c>
      <c r="B108" s="15" t="s">
        <v>144</v>
      </c>
      <c r="C108" s="15" t="s">
        <v>140</v>
      </c>
      <c r="D108" s="15" t="s">
        <v>29</v>
      </c>
      <c r="E108" s="13">
        <v>3</v>
      </c>
      <c r="F108" s="15">
        <v>94.67</v>
      </c>
      <c r="G108" s="15">
        <v>20.27</v>
      </c>
      <c r="H108" s="15">
        <v>74.4</v>
      </c>
      <c r="I108" s="18"/>
      <c r="J108" s="18">
        <v>11220</v>
      </c>
      <c r="K108" s="18">
        <f t="shared" si="5"/>
        <v>12342</v>
      </c>
      <c r="L108" s="18">
        <f t="shared" si="6"/>
        <v>918244.8</v>
      </c>
      <c r="M108" s="19">
        <v>0.9</v>
      </c>
      <c r="N108" s="19" t="s">
        <v>25</v>
      </c>
      <c r="O108" s="20"/>
    </row>
    <row r="109" spans="1:15">
      <c r="A109" s="13" t="s">
        <v>1</v>
      </c>
      <c r="B109" s="15" t="s">
        <v>145</v>
      </c>
      <c r="C109" s="15" t="s">
        <v>146</v>
      </c>
      <c r="D109" s="15" t="s">
        <v>29</v>
      </c>
      <c r="E109" s="13">
        <v>3</v>
      </c>
      <c r="F109" s="15">
        <v>129.11</v>
      </c>
      <c r="G109" s="15">
        <v>27.65</v>
      </c>
      <c r="H109" s="15">
        <v>101.46</v>
      </c>
      <c r="I109" s="18"/>
      <c r="J109" s="18">
        <v>11309</v>
      </c>
      <c r="K109" s="18">
        <f t="shared" ref="K109:K148" si="7">J109*1.1</f>
        <v>12439.9</v>
      </c>
      <c r="L109" s="18">
        <f t="shared" ref="L109:L148" si="8">K109*H109</f>
        <v>1262152.254</v>
      </c>
      <c r="M109" s="19">
        <v>0.9</v>
      </c>
      <c r="N109" s="19" t="s">
        <v>25</v>
      </c>
      <c r="O109" s="20"/>
    </row>
    <row r="110" spans="1:15">
      <c r="A110" s="13" t="s">
        <v>1</v>
      </c>
      <c r="B110" s="15" t="s">
        <v>147</v>
      </c>
      <c r="C110" s="15" t="s">
        <v>146</v>
      </c>
      <c r="D110" s="15" t="s">
        <v>29</v>
      </c>
      <c r="E110" s="13">
        <v>3</v>
      </c>
      <c r="F110" s="15">
        <v>103.94</v>
      </c>
      <c r="G110" s="15">
        <v>22.26</v>
      </c>
      <c r="H110" s="15">
        <v>81.68</v>
      </c>
      <c r="I110" s="18"/>
      <c r="J110" s="18">
        <v>11109</v>
      </c>
      <c r="K110" s="18">
        <f t="shared" si="7"/>
        <v>12219.9</v>
      </c>
      <c r="L110" s="18">
        <f t="shared" si="8"/>
        <v>998121.432</v>
      </c>
      <c r="M110" s="19">
        <v>0.9</v>
      </c>
      <c r="N110" s="19" t="s">
        <v>25</v>
      </c>
      <c r="O110" s="20"/>
    </row>
    <row r="111" spans="1:15">
      <c r="A111" s="13" t="s">
        <v>1</v>
      </c>
      <c r="B111" s="15" t="s">
        <v>148</v>
      </c>
      <c r="C111" s="15" t="s">
        <v>146</v>
      </c>
      <c r="D111" s="15" t="s">
        <v>29</v>
      </c>
      <c r="E111" s="13">
        <v>3</v>
      </c>
      <c r="F111" s="15">
        <v>75.15</v>
      </c>
      <c r="G111" s="15">
        <v>16.09</v>
      </c>
      <c r="H111" s="15">
        <v>59.06</v>
      </c>
      <c r="I111" s="18"/>
      <c r="J111" s="18">
        <v>11099</v>
      </c>
      <c r="K111" s="18">
        <f t="shared" si="7"/>
        <v>12208.9</v>
      </c>
      <c r="L111" s="18">
        <f t="shared" si="8"/>
        <v>721057.634</v>
      </c>
      <c r="M111" s="19">
        <v>0.9</v>
      </c>
      <c r="N111" s="19" t="s">
        <v>25</v>
      </c>
      <c r="O111" s="20"/>
    </row>
    <row r="112" spans="1:15">
      <c r="A112" s="13" t="s">
        <v>1</v>
      </c>
      <c r="B112" s="15" t="s">
        <v>149</v>
      </c>
      <c r="C112" s="15" t="s">
        <v>146</v>
      </c>
      <c r="D112" s="15" t="s">
        <v>29</v>
      </c>
      <c r="E112" s="13">
        <v>3</v>
      </c>
      <c r="F112" s="15">
        <v>123.83</v>
      </c>
      <c r="G112" s="15">
        <v>26.52</v>
      </c>
      <c r="H112" s="15">
        <v>97.31</v>
      </c>
      <c r="I112" s="18"/>
      <c r="J112" s="18">
        <v>11101</v>
      </c>
      <c r="K112" s="18">
        <f t="shared" si="7"/>
        <v>12211.1</v>
      </c>
      <c r="L112" s="18">
        <f t="shared" si="8"/>
        <v>1188262.141</v>
      </c>
      <c r="M112" s="19">
        <v>0.9</v>
      </c>
      <c r="N112" s="19" t="s">
        <v>25</v>
      </c>
      <c r="O112" s="20"/>
    </row>
    <row r="113" spans="1:15">
      <c r="A113" s="13" t="s">
        <v>1</v>
      </c>
      <c r="B113" s="15" t="s">
        <v>150</v>
      </c>
      <c r="C113" s="15" t="s">
        <v>146</v>
      </c>
      <c r="D113" s="15" t="s">
        <v>29</v>
      </c>
      <c r="E113" s="13">
        <v>3</v>
      </c>
      <c r="F113" s="15">
        <v>94.67</v>
      </c>
      <c r="G113" s="15">
        <v>20.27</v>
      </c>
      <c r="H113" s="15">
        <v>74.4</v>
      </c>
      <c r="I113" s="18"/>
      <c r="J113" s="18">
        <v>11188</v>
      </c>
      <c r="K113" s="18">
        <f t="shared" si="7"/>
        <v>12306.8</v>
      </c>
      <c r="L113" s="18">
        <f t="shared" si="8"/>
        <v>915625.92</v>
      </c>
      <c r="M113" s="19">
        <v>0.9</v>
      </c>
      <c r="N113" s="19" t="s">
        <v>25</v>
      </c>
      <c r="O113" s="20"/>
    </row>
    <row r="114" spans="1:15">
      <c r="A114" s="13" t="s">
        <v>1</v>
      </c>
      <c r="B114" s="15" t="s">
        <v>151</v>
      </c>
      <c r="C114" s="15" t="s">
        <v>152</v>
      </c>
      <c r="D114" s="15" t="s">
        <v>29</v>
      </c>
      <c r="E114" s="13">
        <v>3</v>
      </c>
      <c r="F114" s="15">
        <v>129.11</v>
      </c>
      <c r="G114" s="15">
        <v>27.65</v>
      </c>
      <c r="H114" s="15">
        <v>101.46</v>
      </c>
      <c r="I114" s="18"/>
      <c r="J114" s="18">
        <v>11277</v>
      </c>
      <c r="K114" s="18">
        <f t="shared" si="7"/>
        <v>12404.7</v>
      </c>
      <c r="L114" s="18">
        <f t="shared" si="8"/>
        <v>1258580.862</v>
      </c>
      <c r="M114" s="19">
        <v>0.9</v>
      </c>
      <c r="N114" s="19" t="s">
        <v>25</v>
      </c>
      <c r="O114" s="20"/>
    </row>
    <row r="115" spans="1:15">
      <c r="A115" s="13" t="s">
        <v>1</v>
      </c>
      <c r="B115" s="15" t="s">
        <v>153</v>
      </c>
      <c r="C115" s="15" t="s">
        <v>152</v>
      </c>
      <c r="D115" s="15" t="s">
        <v>29</v>
      </c>
      <c r="E115" s="13">
        <v>3</v>
      </c>
      <c r="F115" s="15">
        <v>103.94</v>
      </c>
      <c r="G115" s="15">
        <v>22.26</v>
      </c>
      <c r="H115" s="15">
        <v>81.68</v>
      </c>
      <c r="I115" s="18"/>
      <c r="J115" s="18">
        <v>11077</v>
      </c>
      <c r="K115" s="18">
        <f t="shared" si="7"/>
        <v>12184.7</v>
      </c>
      <c r="L115" s="18">
        <f t="shared" si="8"/>
        <v>995246.296</v>
      </c>
      <c r="M115" s="19">
        <v>0.9</v>
      </c>
      <c r="N115" s="19" t="s">
        <v>25</v>
      </c>
      <c r="O115" s="20"/>
    </row>
    <row r="116" spans="1:15">
      <c r="A116" s="13" t="s">
        <v>1</v>
      </c>
      <c r="B116" s="15" t="s">
        <v>154</v>
      </c>
      <c r="C116" s="15" t="s">
        <v>152</v>
      </c>
      <c r="D116" s="15" t="s">
        <v>29</v>
      </c>
      <c r="E116" s="13">
        <v>3</v>
      </c>
      <c r="F116" s="15">
        <v>75.15</v>
      </c>
      <c r="G116" s="15">
        <v>16.09</v>
      </c>
      <c r="H116" s="15">
        <v>59.06</v>
      </c>
      <c r="I116" s="18"/>
      <c r="J116" s="18">
        <v>11067</v>
      </c>
      <c r="K116" s="18">
        <f t="shared" si="7"/>
        <v>12173.7</v>
      </c>
      <c r="L116" s="18">
        <f t="shared" si="8"/>
        <v>718978.722</v>
      </c>
      <c r="M116" s="19">
        <v>0.9</v>
      </c>
      <c r="N116" s="19" t="s">
        <v>25</v>
      </c>
      <c r="O116" s="20"/>
    </row>
    <row r="117" spans="1:15">
      <c r="A117" s="13" t="s">
        <v>1</v>
      </c>
      <c r="B117" s="15" t="s">
        <v>155</v>
      </c>
      <c r="C117" s="15" t="s">
        <v>152</v>
      </c>
      <c r="D117" s="15" t="s">
        <v>29</v>
      </c>
      <c r="E117" s="13">
        <v>3</v>
      </c>
      <c r="F117" s="15">
        <v>123.83</v>
      </c>
      <c r="G117" s="15">
        <v>26.52</v>
      </c>
      <c r="H117" s="15">
        <v>97.31</v>
      </c>
      <c r="I117" s="18"/>
      <c r="J117" s="18">
        <v>11069</v>
      </c>
      <c r="K117" s="18">
        <f t="shared" si="7"/>
        <v>12175.9</v>
      </c>
      <c r="L117" s="18">
        <f t="shared" si="8"/>
        <v>1184836.829</v>
      </c>
      <c r="M117" s="19">
        <v>0.9</v>
      </c>
      <c r="N117" s="19" t="s">
        <v>25</v>
      </c>
      <c r="O117" s="20"/>
    </row>
    <row r="118" spans="1:15">
      <c r="A118" s="13" t="s">
        <v>1</v>
      </c>
      <c r="B118" s="15" t="s">
        <v>156</v>
      </c>
      <c r="C118" s="15" t="s">
        <v>152</v>
      </c>
      <c r="D118" s="15" t="s">
        <v>29</v>
      </c>
      <c r="E118" s="13">
        <v>3</v>
      </c>
      <c r="F118" s="15">
        <v>94.67</v>
      </c>
      <c r="G118" s="15">
        <v>20.27</v>
      </c>
      <c r="H118" s="15">
        <v>74.4</v>
      </c>
      <c r="I118" s="18"/>
      <c r="J118" s="18">
        <v>11156</v>
      </c>
      <c r="K118" s="18">
        <f t="shared" si="7"/>
        <v>12271.6</v>
      </c>
      <c r="L118" s="18">
        <f t="shared" si="8"/>
        <v>913007.04</v>
      </c>
      <c r="M118" s="19">
        <v>0.9</v>
      </c>
      <c r="N118" s="19" t="s">
        <v>25</v>
      </c>
      <c r="O118" s="20"/>
    </row>
    <row r="119" spans="1:15">
      <c r="A119" s="13" t="s">
        <v>1</v>
      </c>
      <c r="B119" s="15" t="s">
        <v>157</v>
      </c>
      <c r="C119" s="15" t="s">
        <v>158</v>
      </c>
      <c r="D119" s="15" t="s">
        <v>29</v>
      </c>
      <c r="E119" s="13">
        <v>3</v>
      </c>
      <c r="F119" s="15">
        <v>129.11</v>
      </c>
      <c r="G119" s="15">
        <v>27.65</v>
      </c>
      <c r="H119" s="15">
        <v>101.46</v>
      </c>
      <c r="I119" s="18"/>
      <c r="J119" s="18">
        <v>11245</v>
      </c>
      <c r="K119" s="18">
        <f t="shared" si="7"/>
        <v>12369.5</v>
      </c>
      <c r="L119" s="18">
        <f t="shared" si="8"/>
        <v>1255009.47</v>
      </c>
      <c r="M119" s="19">
        <v>0.9</v>
      </c>
      <c r="N119" s="19" t="s">
        <v>25</v>
      </c>
      <c r="O119" s="20"/>
    </row>
    <row r="120" spans="1:15">
      <c r="A120" s="13" t="s">
        <v>1</v>
      </c>
      <c r="B120" s="15" t="s">
        <v>159</v>
      </c>
      <c r="C120" s="15" t="s">
        <v>158</v>
      </c>
      <c r="D120" s="15" t="s">
        <v>29</v>
      </c>
      <c r="E120" s="13">
        <v>3</v>
      </c>
      <c r="F120" s="15">
        <v>103.94</v>
      </c>
      <c r="G120" s="15">
        <v>22.26</v>
      </c>
      <c r="H120" s="15">
        <v>81.68</v>
      </c>
      <c r="I120" s="18"/>
      <c r="J120" s="18">
        <v>11045</v>
      </c>
      <c r="K120" s="18">
        <f t="shared" si="7"/>
        <v>12149.5</v>
      </c>
      <c r="L120" s="18">
        <f t="shared" si="8"/>
        <v>992371.16</v>
      </c>
      <c r="M120" s="19">
        <v>0.9</v>
      </c>
      <c r="N120" s="19" t="s">
        <v>25</v>
      </c>
      <c r="O120" s="20"/>
    </row>
    <row r="121" spans="1:15">
      <c r="A121" s="13" t="s">
        <v>1</v>
      </c>
      <c r="B121" s="15" t="s">
        <v>160</v>
      </c>
      <c r="C121" s="15" t="s">
        <v>158</v>
      </c>
      <c r="D121" s="15" t="s">
        <v>29</v>
      </c>
      <c r="E121" s="13">
        <v>3</v>
      </c>
      <c r="F121" s="15">
        <v>75.15</v>
      </c>
      <c r="G121" s="15">
        <v>16.09</v>
      </c>
      <c r="H121" s="15">
        <v>59.06</v>
      </c>
      <c r="I121" s="18"/>
      <c r="J121" s="18">
        <v>11035</v>
      </c>
      <c r="K121" s="18">
        <f t="shared" si="7"/>
        <v>12138.5</v>
      </c>
      <c r="L121" s="18">
        <f t="shared" si="8"/>
        <v>716899.81</v>
      </c>
      <c r="M121" s="19">
        <v>0.9</v>
      </c>
      <c r="N121" s="19" t="s">
        <v>25</v>
      </c>
      <c r="O121" s="20"/>
    </row>
    <row r="122" spans="1:15">
      <c r="A122" s="13" t="s">
        <v>1</v>
      </c>
      <c r="B122" s="15" t="s">
        <v>161</v>
      </c>
      <c r="C122" s="15" t="s">
        <v>158</v>
      </c>
      <c r="D122" s="15" t="s">
        <v>29</v>
      </c>
      <c r="E122" s="13">
        <v>3</v>
      </c>
      <c r="F122" s="15">
        <v>123.83</v>
      </c>
      <c r="G122" s="15">
        <v>26.52</v>
      </c>
      <c r="H122" s="15">
        <v>97.31</v>
      </c>
      <c r="I122" s="18"/>
      <c r="J122" s="18">
        <v>11037</v>
      </c>
      <c r="K122" s="18">
        <f t="shared" si="7"/>
        <v>12140.7</v>
      </c>
      <c r="L122" s="18">
        <f t="shared" si="8"/>
        <v>1181411.517</v>
      </c>
      <c r="M122" s="19">
        <v>0.9</v>
      </c>
      <c r="N122" s="19" t="s">
        <v>25</v>
      </c>
      <c r="O122" s="20"/>
    </row>
    <row r="123" spans="1:15">
      <c r="A123" s="13" t="s">
        <v>1</v>
      </c>
      <c r="B123" s="15" t="s">
        <v>162</v>
      </c>
      <c r="C123" s="15" t="s">
        <v>158</v>
      </c>
      <c r="D123" s="15" t="s">
        <v>29</v>
      </c>
      <c r="E123" s="13">
        <v>3</v>
      </c>
      <c r="F123" s="15">
        <v>94.67</v>
      </c>
      <c r="G123" s="15">
        <v>20.27</v>
      </c>
      <c r="H123" s="15">
        <v>74.4</v>
      </c>
      <c r="I123" s="22"/>
      <c r="J123" s="18">
        <v>11124</v>
      </c>
      <c r="K123" s="18">
        <f t="shared" si="7"/>
        <v>12236.4</v>
      </c>
      <c r="L123" s="18">
        <f t="shared" si="8"/>
        <v>910388.16</v>
      </c>
      <c r="M123" s="19">
        <v>0.9</v>
      </c>
      <c r="N123" s="19" t="s">
        <v>25</v>
      </c>
      <c r="O123" s="20"/>
    </row>
    <row r="124" spans="1:15">
      <c r="A124" s="13" t="s">
        <v>1</v>
      </c>
      <c r="B124" s="15" t="s">
        <v>163</v>
      </c>
      <c r="C124" s="15" t="s">
        <v>164</v>
      </c>
      <c r="D124" s="15" t="s">
        <v>29</v>
      </c>
      <c r="E124" s="13">
        <v>3</v>
      </c>
      <c r="F124" s="15">
        <v>129.11</v>
      </c>
      <c r="G124" s="15">
        <v>27.65</v>
      </c>
      <c r="H124" s="15">
        <v>101.46</v>
      </c>
      <c r="I124" s="22"/>
      <c r="J124" s="18">
        <v>11150</v>
      </c>
      <c r="K124" s="18">
        <f t="shared" si="7"/>
        <v>12265</v>
      </c>
      <c r="L124" s="18">
        <f t="shared" si="8"/>
        <v>1244406.9</v>
      </c>
      <c r="M124" s="19">
        <v>0.9</v>
      </c>
      <c r="N124" s="19" t="s">
        <v>25</v>
      </c>
      <c r="O124" s="20"/>
    </row>
    <row r="125" spans="1:15">
      <c r="A125" s="13" t="s">
        <v>1</v>
      </c>
      <c r="B125" s="15" t="s">
        <v>165</v>
      </c>
      <c r="C125" s="15" t="s">
        <v>164</v>
      </c>
      <c r="D125" s="15" t="s">
        <v>29</v>
      </c>
      <c r="E125" s="13">
        <v>3</v>
      </c>
      <c r="F125" s="15">
        <v>103.94</v>
      </c>
      <c r="G125" s="15">
        <v>22.26</v>
      </c>
      <c r="H125" s="15">
        <v>81.68</v>
      </c>
      <c r="I125" s="22"/>
      <c r="J125" s="18">
        <v>10949</v>
      </c>
      <c r="K125" s="18">
        <f t="shared" si="7"/>
        <v>12043.9</v>
      </c>
      <c r="L125" s="18">
        <f t="shared" si="8"/>
        <v>983745.752</v>
      </c>
      <c r="M125" s="19">
        <v>0.9</v>
      </c>
      <c r="N125" s="19" t="s">
        <v>25</v>
      </c>
      <c r="O125" s="20"/>
    </row>
    <row r="126" spans="1:15">
      <c r="A126" s="13" t="s">
        <v>1</v>
      </c>
      <c r="B126" s="15" t="s">
        <v>166</v>
      </c>
      <c r="C126" s="15" t="s">
        <v>164</v>
      </c>
      <c r="D126" s="15" t="s">
        <v>29</v>
      </c>
      <c r="E126" s="13">
        <v>3</v>
      </c>
      <c r="F126" s="15">
        <v>75.15</v>
      </c>
      <c r="G126" s="15">
        <v>16.09</v>
      </c>
      <c r="H126" s="15">
        <v>59.06</v>
      </c>
      <c r="I126" s="22"/>
      <c r="J126" s="18">
        <v>10939</v>
      </c>
      <c r="K126" s="18">
        <f t="shared" si="7"/>
        <v>12032.9</v>
      </c>
      <c r="L126" s="18">
        <f t="shared" si="8"/>
        <v>710663.074</v>
      </c>
      <c r="M126" s="19">
        <v>0.9</v>
      </c>
      <c r="N126" s="19" t="s">
        <v>25</v>
      </c>
      <c r="O126" s="20"/>
    </row>
    <row r="127" spans="1:15">
      <c r="A127" s="13" t="s">
        <v>1</v>
      </c>
      <c r="B127" s="15" t="s">
        <v>167</v>
      </c>
      <c r="C127" s="15" t="s">
        <v>164</v>
      </c>
      <c r="D127" s="15" t="s">
        <v>29</v>
      </c>
      <c r="E127" s="13">
        <v>3</v>
      </c>
      <c r="F127" s="15">
        <v>123.83</v>
      </c>
      <c r="G127" s="15">
        <v>26.52</v>
      </c>
      <c r="H127" s="15">
        <v>97.31</v>
      </c>
      <c r="I127" s="22"/>
      <c r="J127" s="18">
        <v>10942</v>
      </c>
      <c r="K127" s="18">
        <f t="shared" si="7"/>
        <v>12036.2</v>
      </c>
      <c r="L127" s="18">
        <f t="shared" si="8"/>
        <v>1171242.622</v>
      </c>
      <c r="M127" s="19">
        <v>0.9</v>
      </c>
      <c r="N127" s="19" t="s">
        <v>25</v>
      </c>
      <c r="O127" s="20"/>
    </row>
    <row r="128" spans="1:15">
      <c r="A128" s="13" t="s">
        <v>1</v>
      </c>
      <c r="B128" s="15" t="s">
        <v>168</v>
      </c>
      <c r="C128" s="15" t="s">
        <v>164</v>
      </c>
      <c r="D128" s="15" t="s">
        <v>29</v>
      </c>
      <c r="E128" s="13">
        <v>3</v>
      </c>
      <c r="F128" s="15">
        <v>94.67</v>
      </c>
      <c r="G128" s="15">
        <v>20.27</v>
      </c>
      <c r="H128" s="15">
        <v>74.4</v>
      </c>
      <c r="I128" s="22"/>
      <c r="J128" s="18">
        <v>11028</v>
      </c>
      <c r="K128" s="18">
        <f t="shared" si="7"/>
        <v>12130.8</v>
      </c>
      <c r="L128" s="18">
        <f t="shared" si="8"/>
        <v>902531.52</v>
      </c>
      <c r="M128" s="19">
        <v>0.9</v>
      </c>
      <c r="N128" s="19" t="s">
        <v>25</v>
      </c>
      <c r="O128" s="20"/>
    </row>
    <row r="129" spans="1:15">
      <c r="A129" s="13" t="s">
        <v>1</v>
      </c>
      <c r="B129" s="15" t="s">
        <v>169</v>
      </c>
      <c r="C129" s="15" t="s">
        <v>170</v>
      </c>
      <c r="D129" s="15" t="s">
        <v>29</v>
      </c>
      <c r="E129" s="13">
        <v>3</v>
      </c>
      <c r="F129" s="15">
        <v>129.11</v>
      </c>
      <c r="G129" s="15">
        <v>27.65</v>
      </c>
      <c r="H129" s="15">
        <v>101.46</v>
      </c>
      <c r="I129" s="22"/>
      <c r="J129" s="18">
        <v>11197</v>
      </c>
      <c r="K129" s="18">
        <f t="shared" si="7"/>
        <v>12316.7</v>
      </c>
      <c r="L129" s="18">
        <f t="shared" si="8"/>
        <v>1249652.382</v>
      </c>
      <c r="M129" s="19">
        <v>0.9</v>
      </c>
      <c r="N129" s="19" t="s">
        <v>25</v>
      </c>
      <c r="O129" s="20"/>
    </row>
    <row r="130" spans="1:15">
      <c r="A130" s="13" t="s">
        <v>1</v>
      </c>
      <c r="B130" s="15" t="s">
        <v>171</v>
      </c>
      <c r="C130" s="15" t="s">
        <v>170</v>
      </c>
      <c r="D130" s="15" t="s">
        <v>29</v>
      </c>
      <c r="E130" s="13">
        <v>3</v>
      </c>
      <c r="F130" s="15">
        <v>103.94</v>
      </c>
      <c r="G130" s="15">
        <v>22.26</v>
      </c>
      <c r="H130" s="15">
        <v>81.68</v>
      </c>
      <c r="I130" s="22"/>
      <c r="J130" s="18">
        <v>10997</v>
      </c>
      <c r="K130" s="18">
        <f t="shared" si="7"/>
        <v>12096.7</v>
      </c>
      <c r="L130" s="18">
        <f t="shared" si="8"/>
        <v>988058.456</v>
      </c>
      <c r="M130" s="19">
        <v>0.9</v>
      </c>
      <c r="N130" s="19" t="s">
        <v>25</v>
      </c>
      <c r="O130" s="20"/>
    </row>
    <row r="131" spans="1:15">
      <c r="A131" s="13" t="s">
        <v>1</v>
      </c>
      <c r="B131" s="15" t="s">
        <v>172</v>
      </c>
      <c r="C131" s="15" t="s">
        <v>170</v>
      </c>
      <c r="D131" s="15" t="s">
        <v>29</v>
      </c>
      <c r="E131" s="13">
        <v>3</v>
      </c>
      <c r="F131" s="15">
        <v>75.15</v>
      </c>
      <c r="G131" s="15">
        <v>16.09</v>
      </c>
      <c r="H131" s="15">
        <v>59.06</v>
      </c>
      <c r="I131" s="22"/>
      <c r="J131" s="18">
        <v>10987</v>
      </c>
      <c r="K131" s="18">
        <f t="shared" si="7"/>
        <v>12085.7</v>
      </c>
      <c r="L131" s="18">
        <f t="shared" si="8"/>
        <v>713781.442</v>
      </c>
      <c r="M131" s="19">
        <v>0.9</v>
      </c>
      <c r="N131" s="19" t="s">
        <v>25</v>
      </c>
      <c r="O131" s="20"/>
    </row>
    <row r="132" spans="1:15">
      <c r="A132" s="13" t="s">
        <v>1</v>
      </c>
      <c r="B132" s="15" t="s">
        <v>173</v>
      </c>
      <c r="C132" s="15" t="s">
        <v>170</v>
      </c>
      <c r="D132" s="15" t="s">
        <v>29</v>
      </c>
      <c r="E132" s="13">
        <v>3</v>
      </c>
      <c r="F132" s="15">
        <v>123.83</v>
      </c>
      <c r="G132" s="15">
        <v>26.52</v>
      </c>
      <c r="H132" s="15">
        <v>97.31</v>
      </c>
      <c r="I132" s="22"/>
      <c r="J132" s="18">
        <v>10990</v>
      </c>
      <c r="K132" s="18">
        <f t="shared" si="7"/>
        <v>12089</v>
      </c>
      <c r="L132" s="18">
        <f t="shared" si="8"/>
        <v>1176380.59</v>
      </c>
      <c r="M132" s="19">
        <v>0.9</v>
      </c>
      <c r="N132" s="19" t="s">
        <v>25</v>
      </c>
      <c r="O132" s="20"/>
    </row>
    <row r="133" spans="1:15">
      <c r="A133" s="13" t="s">
        <v>1</v>
      </c>
      <c r="B133" s="15" t="s">
        <v>174</v>
      </c>
      <c r="C133" s="15" t="s">
        <v>170</v>
      </c>
      <c r="D133" s="15" t="s">
        <v>29</v>
      </c>
      <c r="E133" s="13">
        <v>3</v>
      </c>
      <c r="F133" s="15">
        <v>94.67</v>
      </c>
      <c r="G133" s="15">
        <v>20.27</v>
      </c>
      <c r="H133" s="15">
        <v>74.4</v>
      </c>
      <c r="I133" s="22"/>
      <c r="J133" s="18">
        <v>11076</v>
      </c>
      <c r="K133" s="18">
        <f t="shared" si="7"/>
        <v>12183.6</v>
      </c>
      <c r="L133" s="18">
        <f t="shared" si="8"/>
        <v>906459.84</v>
      </c>
      <c r="M133" s="19">
        <v>0.9</v>
      </c>
      <c r="N133" s="19" t="s">
        <v>25</v>
      </c>
      <c r="O133" s="20"/>
    </row>
    <row r="134" spans="1:15">
      <c r="A134" s="13" t="s">
        <v>1</v>
      </c>
      <c r="B134" s="15" t="s">
        <v>175</v>
      </c>
      <c r="C134" s="15" t="s">
        <v>176</v>
      </c>
      <c r="D134" s="15" t="s">
        <v>29</v>
      </c>
      <c r="E134" s="13">
        <v>3</v>
      </c>
      <c r="F134" s="15">
        <v>129.11</v>
      </c>
      <c r="G134" s="15">
        <v>27.65</v>
      </c>
      <c r="H134" s="15">
        <v>101.46</v>
      </c>
      <c r="I134" s="22"/>
      <c r="J134" s="18">
        <v>11166</v>
      </c>
      <c r="K134" s="18">
        <f t="shared" si="7"/>
        <v>12282.6</v>
      </c>
      <c r="L134" s="18">
        <f t="shared" si="8"/>
        <v>1246192.596</v>
      </c>
      <c r="M134" s="19">
        <v>0.9</v>
      </c>
      <c r="N134" s="19" t="s">
        <v>25</v>
      </c>
      <c r="O134" s="20"/>
    </row>
    <row r="135" spans="1:15">
      <c r="A135" s="13" t="s">
        <v>1</v>
      </c>
      <c r="B135" s="15" t="s">
        <v>177</v>
      </c>
      <c r="C135" s="15" t="s">
        <v>176</v>
      </c>
      <c r="D135" s="15" t="s">
        <v>29</v>
      </c>
      <c r="E135" s="13">
        <v>3</v>
      </c>
      <c r="F135" s="15">
        <v>103.94</v>
      </c>
      <c r="G135" s="15">
        <v>22.26</v>
      </c>
      <c r="H135" s="15">
        <v>81.68</v>
      </c>
      <c r="I135" s="22"/>
      <c r="J135" s="18">
        <v>10965</v>
      </c>
      <c r="K135" s="18">
        <f t="shared" si="7"/>
        <v>12061.5</v>
      </c>
      <c r="L135" s="18">
        <f t="shared" si="8"/>
        <v>985183.32</v>
      </c>
      <c r="M135" s="19">
        <v>0.9</v>
      </c>
      <c r="N135" s="19" t="s">
        <v>25</v>
      </c>
      <c r="O135" s="20"/>
    </row>
    <row r="136" spans="1:15">
      <c r="A136" s="13" t="s">
        <v>1</v>
      </c>
      <c r="B136" s="15" t="s">
        <v>178</v>
      </c>
      <c r="C136" s="15" t="s">
        <v>176</v>
      </c>
      <c r="D136" s="15" t="s">
        <v>29</v>
      </c>
      <c r="E136" s="13">
        <v>3</v>
      </c>
      <c r="F136" s="15">
        <v>75.15</v>
      </c>
      <c r="G136" s="15">
        <v>16.09</v>
      </c>
      <c r="H136" s="15">
        <v>59.06</v>
      </c>
      <c r="I136" s="22"/>
      <c r="J136" s="18">
        <v>10955</v>
      </c>
      <c r="K136" s="18">
        <f t="shared" si="7"/>
        <v>12050.5</v>
      </c>
      <c r="L136" s="18">
        <f t="shared" si="8"/>
        <v>711702.53</v>
      </c>
      <c r="M136" s="19">
        <v>0.9</v>
      </c>
      <c r="N136" s="19" t="s">
        <v>25</v>
      </c>
      <c r="O136" s="20"/>
    </row>
    <row r="137" spans="1:15">
      <c r="A137" s="13" t="s">
        <v>1</v>
      </c>
      <c r="B137" s="15" t="s">
        <v>179</v>
      </c>
      <c r="C137" s="15" t="s">
        <v>176</v>
      </c>
      <c r="D137" s="15" t="s">
        <v>29</v>
      </c>
      <c r="E137" s="13">
        <v>3</v>
      </c>
      <c r="F137" s="15">
        <v>123.83</v>
      </c>
      <c r="G137" s="15">
        <v>26.52</v>
      </c>
      <c r="H137" s="15">
        <v>97.31</v>
      </c>
      <c r="I137" s="22"/>
      <c r="J137" s="18">
        <v>10958</v>
      </c>
      <c r="K137" s="18">
        <f t="shared" si="7"/>
        <v>12053.8</v>
      </c>
      <c r="L137" s="18">
        <f t="shared" si="8"/>
        <v>1172955.278</v>
      </c>
      <c r="M137" s="19">
        <v>0.9</v>
      </c>
      <c r="N137" s="19" t="s">
        <v>25</v>
      </c>
      <c r="O137" s="20"/>
    </row>
    <row r="138" spans="1:15">
      <c r="A138" s="13" t="s">
        <v>1</v>
      </c>
      <c r="B138" s="15" t="s">
        <v>180</v>
      </c>
      <c r="C138" s="15" t="s">
        <v>176</v>
      </c>
      <c r="D138" s="15" t="s">
        <v>29</v>
      </c>
      <c r="E138" s="13">
        <v>3</v>
      </c>
      <c r="F138" s="15">
        <v>94.67</v>
      </c>
      <c r="G138" s="15">
        <v>20.27</v>
      </c>
      <c r="H138" s="15">
        <v>74.4</v>
      </c>
      <c r="I138" s="22"/>
      <c r="J138" s="18">
        <v>11044</v>
      </c>
      <c r="K138" s="18">
        <f t="shared" si="7"/>
        <v>12148.4</v>
      </c>
      <c r="L138" s="18">
        <f t="shared" si="8"/>
        <v>903840.96</v>
      </c>
      <c r="M138" s="19">
        <v>0.9</v>
      </c>
      <c r="N138" s="19" t="s">
        <v>25</v>
      </c>
      <c r="O138" s="20"/>
    </row>
    <row r="139" spans="1:15">
      <c r="A139" s="13" t="s">
        <v>1</v>
      </c>
      <c r="B139" s="15" t="s">
        <v>181</v>
      </c>
      <c r="C139" s="15" t="s">
        <v>182</v>
      </c>
      <c r="D139" s="15" t="s">
        <v>29</v>
      </c>
      <c r="E139" s="13">
        <v>3</v>
      </c>
      <c r="F139" s="15">
        <v>129.11</v>
      </c>
      <c r="G139" s="15">
        <v>27.65</v>
      </c>
      <c r="H139" s="15">
        <v>101.46</v>
      </c>
      <c r="I139" s="22"/>
      <c r="J139" s="18">
        <v>11134</v>
      </c>
      <c r="K139" s="18">
        <f t="shared" si="7"/>
        <v>12247.4</v>
      </c>
      <c r="L139" s="18">
        <f t="shared" si="8"/>
        <v>1242621.204</v>
      </c>
      <c r="M139" s="19">
        <v>0.9</v>
      </c>
      <c r="N139" s="19" t="s">
        <v>25</v>
      </c>
      <c r="O139" s="20"/>
    </row>
    <row r="140" spans="1:15">
      <c r="A140" s="13" t="s">
        <v>1</v>
      </c>
      <c r="B140" s="15" t="s">
        <v>183</v>
      </c>
      <c r="C140" s="15" t="s">
        <v>182</v>
      </c>
      <c r="D140" s="15" t="s">
        <v>29</v>
      </c>
      <c r="E140" s="13">
        <v>3</v>
      </c>
      <c r="F140" s="15">
        <v>103.94</v>
      </c>
      <c r="G140" s="15">
        <v>22.26</v>
      </c>
      <c r="H140" s="15">
        <v>81.68</v>
      </c>
      <c r="I140" s="22"/>
      <c r="J140" s="18">
        <v>10933</v>
      </c>
      <c r="K140" s="18">
        <f t="shared" si="7"/>
        <v>12026.3</v>
      </c>
      <c r="L140" s="18">
        <f t="shared" si="8"/>
        <v>982308.184</v>
      </c>
      <c r="M140" s="19">
        <v>0.9</v>
      </c>
      <c r="N140" s="19" t="s">
        <v>25</v>
      </c>
      <c r="O140" s="20"/>
    </row>
    <row r="141" spans="1:15">
      <c r="A141" s="13" t="s">
        <v>1</v>
      </c>
      <c r="B141" s="15" t="s">
        <v>184</v>
      </c>
      <c r="C141" s="15" t="s">
        <v>182</v>
      </c>
      <c r="D141" s="15" t="s">
        <v>29</v>
      </c>
      <c r="E141" s="13">
        <v>3</v>
      </c>
      <c r="F141" s="15">
        <v>75.15</v>
      </c>
      <c r="G141" s="15">
        <v>16.09</v>
      </c>
      <c r="H141" s="15">
        <v>59.06</v>
      </c>
      <c r="I141" s="22"/>
      <c r="J141" s="18">
        <v>10923</v>
      </c>
      <c r="K141" s="18">
        <f t="shared" si="7"/>
        <v>12015.3</v>
      </c>
      <c r="L141" s="18">
        <f t="shared" si="8"/>
        <v>709623.618</v>
      </c>
      <c r="M141" s="19">
        <v>0.9</v>
      </c>
      <c r="N141" s="19" t="s">
        <v>25</v>
      </c>
      <c r="O141" s="20"/>
    </row>
    <row r="142" spans="1:15">
      <c r="A142" s="13" t="s">
        <v>1</v>
      </c>
      <c r="B142" s="15" t="s">
        <v>185</v>
      </c>
      <c r="C142" s="15" t="s">
        <v>182</v>
      </c>
      <c r="D142" s="15" t="s">
        <v>29</v>
      </c>
      <c r="E142" s="13">
        <v>3</v>
      </c>
      <c r="F142" s="15">
        <v>123.83</v>
      </c>
      <c r="G142" s="15">
        <v>26.52</v>
      </c>
      <c r="H142" s="15">
        <v>97.31</v>
      </c>
      <c r="I142" s="22"/>
      <c r="J142" s="18">
        <v>10926</v>
      </c>
      <c r="K142" s="18">
        <f t="shared" si="7"/>
        <v>12018.6</v>
      </c>
      <c r="L142" s="18">
        <f t="shared" si="8"/>
        <v>1169529.966</v>
      </c>
      <c r="M142" s="19">
        <v>0.9</v>
      </c>
      <c r="N142" s="19" t="s">
        <v>25</v>
      </c>
      <c r="O142" s="20"/>
    </row>
    <row r="143" spans="1:15">
      <c r="A143" s="13" t="s">
        <v>1</v>
      </c>
      <c r="B143" s="15" t="s">
        <v>186</v>
      </c>
      <c r="C143" s="15" t="s">
        <v>182</v>
      </c>
      <c r="D143" s="15" t="s">
        <v>29</v>
      </c>
      <c r="E143" s="13">
        <v>3</v>
      </c>
      <c r="F143" s="15">
        <v>94.67</v>
      </c>
      <c r="G143" s="15">
        <v>20.27</v>
      </c>
      <c r="H143" s="15">
        <v>74.4</v>
      </c>
      <c r="I143" s="22"/>
      <c r="J143" s="18">
        <v>11012</v>
      </c>
      <c r="K143" s="18">
        <f t="shared" si="7"/>
        <v>12113.2</v>
      </c>
      <c r="L143" s="18">
        <f t="shared" si="8"/>
        <v>901222.08</v>
      </c>
      <c r="M143" s="19">
        <v>0.9</v>
      </c>
      <c r="N143" s="19" t="s">
        <v>25</v>
      </c>
      <c r="O143" s="20"/>
    </row>
    <row r="144" spans="1:15">
      <c r="A144" s="13" t="s">
        <v>1</v>
      </c>
      <c r="B144" s="15" t="s">
        <v>187</v>
      </c>
      <c r="C144" s="15" t="s">
        <v>188</v>
      </c>
      <c r="D144" s="15" t="s">
        <v>29</v>
      </c>
      <c r="E144" s="13">
        <v>6</v>
      </c>
      <c r="F144" s="15">
        <v>268.15</v>
      </c>
      <c r="G144" s="15">
        <v>57.42</v>
      </c>
      <c r="H144" s="15">
        <v>210.73</v>
      </c>
      <c r="I144" s="22"/>
      <c r="J144" s="22">
        <v>22140</v>
      </c>
      <c r="K144" s="18">
        <f t="shared" si="7"/>
        <v>24354</v>
      </c>
      <c r="L144" s="18">
        <f t="shared" si="8"/>
        <v>5132118.42</v>
      </c>
      <c r="M144" s="19">
        <v>0.9</v>
      </c>
      <c r="N144" s="19" t="s">
        <v>25</v>
      </c>
      <c r="O144" s="20"/>
    </row>
    <row r="145" spans="1:15">
      <c r="A145" s="13" t="s">
        <v>1</v>
      </c>
      <c r="B145" s="15" t="s">
        <v>189</v>
      </c>
      <c r="C145" s="15" t="s">
        <v>188</v>
      </c>
      <c r="D145" s="15" t="s">
        <v>29</v>
      </c>
      <c r="E145" s="13">
        <v>6</v>
      </c>
      <c r="F145" s="15">
        <v>185.68</v>
      </c>
      <c r="G145" s="15">
        <v>39.76</v>
      </c>
      <c r="H145" s="15">
        <v>145.92</v>
      </c>
      <c r="I145" s="22"/>
      <c r="J145" s="22">
        <v>21739</v>
      </c>
      <c r="K145" s="18">
        <f t="shared" si="7"/>
        <v>23912.9</v>
      </c>
      <c r="L145" s="18">
        <f t="shared" si="8"/>
        <v>3489370.368</v>
      </c>
      <c r="M145" s="19">
        <v>0.9</v>
      </c>
      <c r="N145" s="19" t="s">
        <v>25</v>
      </c>
      <c r="O145" s="20"/>
    </row>
    <row r="146" spans="1:15">
      <c r="A146" s="13" t="s">
        <v>1</v>
      </c>
      <c r="B146" s="15" t="s">
        <v>190</v>
      </c>
      <c r="C146" s="15" t="s">
        <v>188</v>
      </c>
      <c r="D146" s="15" t="s">
        <v>29</v>
      </c>
      <c r="E146" s="13">
        <v>6</v>
      </c>
      <c r="F146" s="15">
        <v>134.57</v>
      </c>
      <c r="G146" s="15">
        <v>28.82</v>
      </c>
      <c r="H146" s="15">
        <v>105.75</v>
      </c>
      <c r="I146" s="22"/>
      <c r="J146" s="22">
        <v>21719</v>
      </c>
      <c r="K146" s="18">
        <f t="shared" si="7"/>
        <v>23890.9</v>
      </c>
      <c r="L146" s="18">
        <f t="shared" si="8"/>
        <v>2526462.675</v>
      </c>
      <c r="M146" s="19">
        <v>0.9</v>
      </c>
      <c r="N146" s="19" t="s">
        <v>25</v>
      </c>
      <c r="O146" s="20"/>
    </row>
    <row r="147" spans="1:15">
      <c r="A147" s="13" t="s">
        <v>1</v>
      </c>
      <c r="B147" s="15" t="s">
        <v>191</v>
      </c>
      <c r="C147" s="15" t="s">
        <v>188</v>
      </c>
      <c r="D147" s="15" t="s">
        <v>29</v>
      </c>
      <c r="E147" s="13">
        <v>6</v>
      </c>
      <c r="F147" s="15">
        <v>246.22</v>
      </c>
      <c r="G147" s="15">
        <v>52.73</v>
      </c>
      <c r="H147" s="15">
        <v>193.49</v>
      </c>
      <c r="I147" s="22"/>
      <c r="J147" s="22">
        <v>21724</v>
      </c>
      <c r="K147" s="18">
        <f t="shared" si="7"/>
        <v>23896.4</v>
      </c>
      <c r="L147" s="18">
        <f t="shared" si="8"/>
        <v>4623714.436</v>
      </c>
      <c r="M147" s="19">
        <v>0.9</v>
      </c>
      <c r="N147" s="19" t="s">
        <v>25</v>
      </c>
      <c r="O147" s="20"/>
    </row>
    <row r="148" spans="1:15">
      <c r="A148" s="13" t="s">
        <v>1</v>
      </c>
      <c r="B148" s="15" t="s">
        <v>192</v>
      </c>
      <c r="C148" s="15" t="s">
        <v>188</v>
      </c>
      <c r="D148" s="15" t="s">
        <v>29</v>
      </c>
      <c r="E148" s="13">
        <v>6</v>
      </c>
      <c r="F148" s="15">
        <v>195.54</v>
      </c>
      <c r="G148" s="15">
        <v>41.87</v>
      </c>
      <c r="H148" s="15">
        <v>153.67</v>
      </c>
      <c r="I148" s="22"/>
      <c r="J148" s="22">
        <v>21897</v>
      </c>
      <c r="K148" s="18">
        <f t="shared" si="7"/>
        <v>24086.7</v>
      </c>
      <c r="L148" s="18">
        <f t="shared" si="8"/>
        <v>3701403.189</v>
      </c>
      <c r="M148" s="19">
        <v>0.9</v>
      </c>
      <c r="N148" s="19" t="s">
        <v>25</v>
      </c>
      <c r="O148" s="20"/>
    </row>
    <row r="149" ht="16.5" spans="1:15">
      <c r="A149" s="23" t="s">
        <v>193</v>
      </c>
      <c r="B149" s="24"/>
      <c r="C149" s="24"/>
      <c r="D149" s="24"/>
      <c r="E149" s="25"/>
      <c r="F149" s="13">
        <f>SUM(F12:F148)</f>
        <v>14952.34</v>
      </c>
      <c r="G149" s="13">
        <f>SUM(G12:G148)</f>
        <v>3201.96</v>
      </c>
      <c r="H149" s="13">
        <f>SUM(H12:H148)</f>
        <v>11750.38</v>
      </c>
      <c r="I149" s="13">
        <f>SUM(I12:I148)</f>
        <v>0</v>
      </c>
      <c r="J149" s="13"/>
      <c r="K149" s="34">
        <f>L149/H149</f>
        <v>12818.9165314654</v>
      </c>
      <c r="L149" s="13">
        <f>SUM(L12:L148)</f>
        <v>150627140.433</v>
      </c>
      <c r="M149" s="35"/>
      <c r="N149" s="36"/>
      <c r="O149" s="36"/>
    </row>
    <row r="150" ht="17.25" spans="1:15">
      <c r="A150" s="26"/>
      <c r="B150" s="4"/>
      <c r="C150" s="26"/>
      <c r="D150" s="26"/>
      <c r="E150" s="26"/>
      <c r="F150" s="27"/>
      <c r="G150" s="27"/>
      <c r="H150" s="27"/>
      <c r="I150" s="37"/>
      <c r="J150" s="27"/>
      <c r="K150" s="37"/>
      <c r="L150" s="37"/>
      <c r="M150" s="37"/>
      <c r="N150" s="38"/>
      <c r="O150" s="38"/>
    </row>
    <row r="151" ht="17.25" spans="1:15">
      <c r="A151" s="28" t="s">
        <v>194</v>
      </c>
      <c r="B151" s="29"/>
      <c r="C151" s="28"/>
      <c r="D151" s="28"/>
      <c r="E151" s="28"/>
      <c r="F151" s="29"/>
      <c r="G151" s="29"/>
      <c r="H151" s="29"/>
      <c r="I151" s="28"/>
      <c r="J151" s="29"/>
      <c r="K151" s="28"/>
      <c r="L151" s="28"/>
      <c r="M151" s="28"/>
      <c r="N151" s="28"/>
      <c r="O151" s="28"/>
    </row>
    <row r="152" ht="17.25" spans="1:15">
      <c r="A152" s="30" t="s">
        <v>195</v>
      </c>
      <c r="B152" s="8"/>
      <c r="C152" s="31"/>
      <c r="D152" s="31"/>
      <c r="E152" s="31"/>
      <c r="F152" s="6"/>
      <c r="G152" s="6"/>
      <c r="H152" s="6"/>
      <c r="I152" s="31"/>
      <c r="J152" s="6"/>
      <c r="K152" s="39"/>
      <c r="L152" s="39"/>
      <c r="M152" s="31"/>
      <c r="N152" s="31"/>
      <c r="O152" s="31"/>
    </row>
    <row r="153" ht="17.25" spans="1:15">
      <c r="A153" s="31"/>
      <c r="B153" s="6"/>
      <c r="C153" s="31"/>
      <c r="D153" s="31"/>
      <c r="E153" s="31"/>
      <c r="F153" s="6"/>
      <c r="G153" s="6"/>
      <c r="H153" s="6"/>
      <c r="I153" s="31"/>
      <c r="J153" s="6"/>
      <c r="K153" s="26" t="s">
        <v>196</v>
      </c>
      <c r="L153" s="26"/>
      <c r="M153" s="31"/>
      <c r="N153" s="31"/>
      <c r="O153" s="31"/>
    </row>
    <row r="154" ht="17.25" spans="1:15">
      <c r="A154" s="30" t="s">
        <v>197</v>
      </c>
      <c r="B154" s="8"/>
      <c r="C154" s="30"/>
      <c r="D154" s="30"/>
      <c r="E154" s="30"/>
      <c r="F154" s="8"/>
      <c r="G154" s="6"/>
      <c r="H154" s="6"/>
      <c r="I154" s="31"/>
      <c r="J154" s="6"/>
      <c r="K154" s="26" t="s">
        <v>198</v>
      </c>
      <c r="L154" s="26"/>
      <c r="M154" s="31"/>
      <c r="N154" s="31"/>
      <c r="O154" s="31"/>
    </row>
    <row r="155" spans="1:15">
      <c r="A155" s="32"/>
      <c r="B155" s="33"/>
      <c r="C155" s="32"/>
      <c r="D155" s="32"/>
      <c r="E155" s="32"/>
      <c r="F155" s="4"/>
      <c r="G155" s="4"/>
      <c r="H155" s="4"/>
      <c r="I155" s="32"/>
      <c r="J155" s="4"/>
      <c r="K155" s="40"/>
      <c r="L155" s="40"/>
      <c r="M155" s="32"/>
      <c r="N155" s="41"/>
      <c r="O155" s="41"/>
    </row>
  </sheetData>
  <autoFilter ref="A8:O154">
    <extLst/>
  </autoFilter>
  <mergeCells count="11">
    <mergeCell ref="A1:B1"/>
    <mergeCell ref="A2:O2"/>
    <mergeCell ref="A4:K4"/>
    <mergeCell ref="A6:H6"/>
    <mergeCell ref="K6:O6"/>
    <mergeCell ref="A149:E149"/>
    <mergeCell ref="A151:O151"/>
    <mergeCell ref="A152:B152"/>
    <mergeCell ref="K153:L153"/>
    <mergeCell ref="A154:F154"/>
    <mergeCell ref="K154:L154"/>
  </mergeCells>
  <printOptions horizontalCentered="1"/>
  <pageMargins left="0" right="0" top="0.393055555555556" bottom="0.393055555555556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2021-12-04T03:22:00Z</dcterms:created>
  <dcterms:modified xsi:type="dcterms:W3CDTF">2023-05-25T01:17:10Z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D9A7BDFAD19E450996AA5EE7BBD819B4_13</vt:lpwstr>
  </property>
  <property fmtid="{D5CDD505-2E9C-101B-9397-08002B2CF9AE}" pid="3" name="KSOProductBuildVer">
    <vt:lpwstr>2052-11.1.0.14309</vt:lpwstr>
  </property>
</Properties>
</file>