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50" firstSheet="1" activeTab="1"/>
  </bookViews>
  <sheets>
    <sheet name="市场比较法" sheetId="4" state="hidden" r:id="rId1"/>
    <sheet name="备案价格（已备案）" sheetId="36" r:id="rId2"/>
  </sheets>
  <definedNames>
    <definedName name="_xlnm.Print_Titles" localSheetId="1">'备案价格（已备案）'!$7:$7</definedName>
  </definedNames>
  <calcPr calcId="144525"/>
</workbook>
</file>

<file path=xl/sharedStrings.xml><?xml version="1.0" encoding="utf-8"?>
<sst xmlns="http://schemas.openxmlformats.org/spreadsheetml/2006/main" count="959" uniqueCount="127">
  <si>
    <t>片区价值定价</t>
  </si>
  <si>
    <t>参考项目</t>
  </si>
  <si>
    <t>碧桂园云璟</t>
  </si>
  <si>
    <t>碧桂园状元府</t>
  </si>
  <si>
    <t>保利壹号公馆</t>
  </si>
  <si>
    <t>江南天邸</t>
  </si>
  <si>
    <t>评分指标</t>
  </si>
  <si>
    <t>权重</t>
  </si>
  <si>
    <t>评分</t>
  </si>
  <si>
    <t>区位</t>
  </si>
  <si>
    <t>片区形象</t>
  </si>
  <si>
    <t>与市中心的距离</t>
  </si>
  <si>
    <t>道路/交通状况</t>
  </si>
  <si>
    <t>周边自然环境</t>
  </si>
  <si>
    <t>周边人文环境</t>
  </si>
  <si>
    <t>周边配套</t>
  </si>
  <si>
    <t>治安状况</t>
  </si>
  <si>
    <t>片区提升空间</t>
  </si>
  <si>
    <t>总评分</t>
  </si>
  <si>
    <t>折算价格（元）</t>
  </si>
  <si>
    <t>——</t>
  </si>
  <si>
    <t>近3月网签均价</t>
  </si>
  <si>
    <t>参照权重（%）</t>
  </si>
  <si>
    <t>权重均价（元）</t>
  </si>
  <si>
    <t>本项目价格</t>
  </si>
  <si>
    <t>产品价值定价</t>
  </si>
  <si>
    <t>规划设计</t>
  </si>
  <si>
    <t>总体规划</t>
  </si>
  <si>
    <t>社区规模</t>
  </si>
  <si>
    <t>园林环境</t>
  </si>
  <si>
    <t>建筑外观</t>
  </si>
  <si>
    <t>户型设计</t>
  </si>
  <si>
    <t>社区配套</t>
  </si>
  <si>
    <t>商业</t>
  </si>
  <si>
    <t>运动设施</t>
  </si>
  <si>
    <t>其他</t>
  </si>
  <si>
    <t>施工质量</t>
  </si>
  <si>
    <t>物业管理</t>
  </si>
  <si>
    <t>开发商品牌</t>
  </si>
  <si>
    <t>加权后数目（元）</t>
  </si>
  <si>
    <t>区位、产品综合权衡</t>
  </si>
  <si>
    <t>P 现时＝ P区位 ×区位权重 + P产品 × 产品权重</t>
  </si>
  <si>
    <t>P区位</t>
  </si>
  <si>
    <t>P产品</t>
  </si>
  <si>
    <t>价格</t>
  </si>
  <si>
    <t>P现时</t>
  </si>
  <si>
    <t>我部建议</t>
  </si>
  <si>
    <t xml:space="preserve"> </t>
  </si>
  <si>
    <t>附件1：</t>
  </si>
  <si>
    <t>恒福·山湖峰境花园18#楼新建商品住房销售价格备案表</t>
  </si>
  <si>
    <t xml:space="preserve">房地产开发企业名称或中介服务机构名称： 英德英隆置业投资有限公司           </t>
  </si>
  <si>
    <t>项目名称：恒福·山湖峰境花园18#楼</t>
  </si>
  <si>
    <t>预售许可证号码或确权证明书号码：</t>
  </si>
  <si>
    <t>最后更新日期：</t>
  </si>
  <si>
    <t>幢号</t>
  </si>
  <si>
    <t>房号</t>
  </si>
  <si>
    <t>楼层</t>
  </si>
  <si>
    <t>户型</t>
  </si>
  <si>
    <t>层高（m)</t>
  </si>
  <si>
    <t>建筑面积（m2）</t>
  </si>
  <si>
    <t>分摊的共有建筑面积（m2）</t>
  </si>
  <si>
    <t>套内建筑面积（m2）</t>
  </si>
  <si>
    <t>建筑面积销售单价（元/m2）</t>
  </si>
  <si>
    <t>总售价（元）</t>
  </si>
  <si>
    <t>优惠折扣及其条件</t>
  </si>
  <si>
    <t>销售状态</t>
  </si>
  <si>
    <t>备注</t>
  </si>
  <si>
    <t>18#楼</t>
  </si>
  <si>
    <t>首层18#-01号</t>
  </si>
  <si>
    <t>1层</t>
  </si>
  <si>
    <t>未销售</t>
  </si>
  <si>
    <t>首层18#-02号</t>
  </si>
  <si>
    <t>首层18#-03号</t>
  </si>
  <si>
    <t>首层18#-04号</t>
  </si>
  <si>
    <t>首层18#-05号</t>
  </si>
  <si>
    <t>首层18#-06号</t>
  </si>
  <si>
    <t>首层18#-07号</t>
  </si>
  <si>
    <t>首层18#-08号</t>
  </si>
  <si>
    <t>首层18#-09号</t>
  </si>
  <si>
    <t>首层18#-10号</t>
  </si>
  <si>
    <t>首层18#-11号</t>
  </si>
  <si>
    <t>首层18#-12号</t>
  </si>
  <si>
    <t>首层18#-13号</t>
  </si>
  <si>
    <t>首层18#-14号</t>
  </si>
  <si>
    <t>首层18#-15号</t>
  </si>
  <si>
    <t>34层</t>
  </si>
  <si>
    <t>3房2厅1卫</t>
  </si>
  <si>
    <t>33层</t>
  </si>
  <si>
    <t>32层</t>
  </si>
  <si>
    <t>31层</t>
  </si>
  <si>
    <t>30层</t>
  </si>
  <si>
    <t>29层</t>
  </si>
  <si>
    <t>28层</t>
  </si>
  <si>
    <t>27层</t>
  </si>
  <si>
    <t>26层</t>
  </si>
  <si>
    <t>25层</t>
  </si>
  <si>
    <t>24层</t>
  </si>
  <si>
    <t>23层</t>
  </si>
  <si>
    <t>22层</t>
  </si>
  <si>
    <t>21层</t>
  </si>
  <si>
    <t>20层</t>
  </si>
  <si>
    <t>19层</t>
  </si>
  <si>
    <t>18层</t>
  </si>
  <si>
    <t>17层</t>
  </si>
  <si>
    <t>16层</t>
  </si>
  <si>
    <t>15层</t>
  </si>
  <si>
    <t>14层</t>
  </si>
  <si>
    <t>13层</t>
  </si>
  <si>
    <t>12层</t>
  </si>
  <si>
    <t>11层</t>
  </si>
  <si>
    <t>10层</t>
  </si>
  <si>
    <t>9层</t>
  </si>
  <si>
    <t>8层</t>
  </si>
  <si>
    <t>7层</t>
  </si>
  <si>
    <t>6层</t>
  </si>
  <si>
    <t>5层</t>
  </si>
  <si>
    <t>4层</t>
  </si>
  <si>
    <t>3层</t>
  </si>
  <si>
    <t>3房2厅2卫</t>
  </si>
  <si>
    <t>2层</t>
  </si>
  <si>
    <t>4房2厅2卫</t>
  </si>
  <si>
    <t>共计：</t>
  </si>
  <si>
    <t>注：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</si>
  <si>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>监制机关：</t>
  </si>
  <si>
    <t>企业物价员：</t>
  </si>
  <si>
    <t>价格举报投诉电话：12358</t>
  </si>
  <si>
    <t>企业投诉电话：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</si>
</sst>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177" formatCode="0.00_ "/>
    <numFmt numFmtId="178" formatCode="0_);[Red]\(0\)"/>
    <numFmt numFmtId="179" formatCode="0.000_ "/>
    <numFmt numFmtId="180" formatCode="0;[Red]0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仿宋_GB2312"/>
      <charset val="134"/>
    </font>
    <font>
      <sz val="12"/>
      <name val="仿宋_GB2312"/>
      <charset val="134"/>
    </font>
    <font>
      <sz val="16"/>
      <name val="方正小标宋简体"/>
      <charset val="134"/>
    </font>
    <font>
      <sz val="13"/>
      <name val="仿宋_GB2312"/>
      <charset val="134"/>
    </font>
    <font>
      <sz val="12"/>
      <name val="宋体"/>
      <charset val="134"/>
      <scheme val="minor"/>
    </font>
    <font>
      <b/>
      <sz val="11"/>
      <color indexed="10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indexed="10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78484450819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17" borderId="2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/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20" borderId="26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/>
    <xf numFmtId="0" fontId="13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7" fillId="16" borderId="24" applyNumberFormat="0" applyAlignment="0" applyProtection="0">
      <alignment vertical="center"/>
    </xf>
    <xf numFmtId="0" fontId="27" fillId="16" borderId="25" applyNumberFormat="0" applyAlignment="0" applyProtection="0">
      <alignment vertical="center"/>
    </xf>
    <xf numFmtId="0" fontId="28" fillId="26" borderId="28" applyNumberForma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30" fillId="0" borderId="30" applyNumberFormat="0" applyFill="0" applyAlignment="0" applyProtection="0">
      <alignment vertical="center"/>
    </xf>
    <xf numFmtId="0" fontId="29" fillId="0" borderId="29" applyNumberFormat="0" applyFill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91">
    <xf numFmtId="0" fontId="0" fillId="0" borderId="0" xfId="0"/>
    <xf numFmtId="0" fontId="1" fillId="0" borderId="0" xfId="15" applyFont="1" applyAlignment="1">
      <alignment horizontal="center"/>
    </xf>
    <xf numFmtId="0" fontId="1" fillId="0" borderId="0" xfId="15" applyNumberFormat="1" applyFont="1" applyAlignment="1">
      <alignment horizontal="center"/>
    </xf>
    <xf numFmtId="0" fontId="2" fillId="0" borderId="0" xfId="15" applyFont="1" applyAlignment="1">
      <alignment horizontal="center" vertical="center"/>
    </xf>
    <xf numFmtId="0" fontId="3" fillId="0" borderId="0" xfId="15" applyFont="1" applyAlignment="1">
      <alignment horizontal="center" vertical="center"/>
    </xf>
    <xf numFmtId="0" fontId="4" fillId="0" borderId="0" xfId="15" applyFont="1" applyAlignment="1">
      <alignment horizontal="center" vertical="center"/>
    </xf>
    <xf numFmtId="0" fontId="3" fillId="0" borderId="0" xfId="15" applyNumberFormat="1" applyFont="1" applyAlignment="1">
      <alignment horizontal="center" vertical="center"/>
    </xf>
    <xf numFmtId="0" fontId="5" fillId="0" borderId="0" xfId="15" applyFont="1" applyAlignment="1">
      <alignment horizontal="center" vertical="center"/>
    </xf>
    <xf numFmtId="0" fontId="2" fillId="0" borderId="0" xfId="15" applyNumberFormat="1" applyFont="1" applyAlignment="1">
      <alignment horizontal="center" vertical="center"/>
    </xf>
    <xf numFmtId="0" fontId="2" fillId="0" borderId="1" xfId="15" applyFont="1" applyBorder="1" applyAlignment="1">
      <alignment horizontal="center" vertical="center"/>
    </xf>
    <xf numFmtId="0" fontId="1" fillId="0" borderId="2" xfId="15" applyFont="1" applyBorder="1" applyAlignment="1">
      <alignment horizontal="center" vertical="center" wrapText="1"/>
    </xf>
    <xf numFmtId="0" fontId="1" fillId="0" borderId="2" xfId="15" applyNumberFormat="1" applyFont="1" applyBorder="1" applyAlignment="1">
      <alignment horizontal="center" vertical="center" wrapText="1"/>
    </xf>
    <xf numFmtId="0" fontId="1" fillId="0" borderId="3" xfId="15" applyFont="1" applyBorder="1" applyAlignment="1">
      <alignment horizontal="center" vertical="center" wrapText="1"/>
    </xf>
    <xf numFmtId="0" fontId="1" fillId="2" borderId="2" xfId="15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15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2" fontId="1" fillId="2" borderId="2" xfId="15" applyNumberFormat="1" applyFont="1" applyFill="1" applyBorder="1" applyAlignment="1">
      <alignment horizontal="center" vertical="center" wrapText="1"/>
    </xf>
    <xf numFmtId="0" fontId="1" fillId="0" borderId="2" xfId="15" applyFont="1" applyBorder="1" applyAlignment="1">
      <alignment horizontal="center" vertical="center"/>
    </xf>
    <xf numFmtId="0" fontId="1" fillId="0" borderId="2" xfId="15" applyNumberFormat="1" applyFont="1" applyBorder="1" applyAlignment="1">
      <alignment horizontal="center" vertical="center"/>
    </xf>
    <xf numFmtId="0" fontId="1" fillId="0" borderId="0" xfId="15" applyFont="1" applyBorder="1" applyAlignment="1">
      <alignment horizontal="center"/>
    </xf>
    <xf numFmtId="176" fontId="1" fillId="0" borderId="0" xfId="15" applyNumberFormat="1" applyFont="1" applyBorder="1" applyAlignment="1">
      <alignment horizontal="center"/>
    </xf>
    <xf numFmtId="176" fontId="1" fillId="0" borderId="2" xfId="15" applyNumberFormat="1" applyFont="1" applyBorder="1" applyAlignment="1">
      <alignment horizontal="center" vertical="center"/>
    </xf>
    <xf numFmtId="0" fontId="1" fillId="0" borderId="2" xfId="15" applyNumberFormat="1" applyFont="1" applyFill="1" applyBorder="1" applyAlignment="1">
      <alignment horizontal="center" vertical="center"/>
    </xf>
    <xf numFmtId="0" fontId="1" fillId="0" borderId="2" xfId="15" applyFont="1" applyFill="1" applyBorder="1" applyAlignment="1">
      <alignment horizontal="center" vertical="center"/>
    </xf>
    <xf numFmtId="2" fontId="1" fillId="0" borderId="2" xfId="15" applyNumberFormat="1" applyFont="1" applyFill="1" applyBorder="1" applyAlignment="1">
      <alignment horizontal="center" vertical="center" wrapText="1"/>
    </xf>
    <xf numFmtId="177" fontId="1" fillId="2" borderId="2" xfId="15" applyNumberFormat="1" applyFont="1" applyFill="1" applyBorder="1" applyAlignment="1" applyProtection="1">
      <alignment horizontal="center" vertical="center" wrapText="1"/>
    </xf>
    <xf numFmtId="177" fontId="1" fillId="0" borderId="2" xfId="15" applyNumberFormat="1" applyFont="1" applyFill="1" applyBorder="1" applyAlignment="1" applyProtection="1">
      <alignment horizontal="center" vertical="center" wrapText="1"/>
    </xf>
    <xf numFmtId="176" fontId="1" fillId="0" borderId="2" xfId="15" applyNumberFormat="1" applyFont="1" applyFill="1" applyBorder="1" applyAlignment="1">
      <alignment horizontal="center" vertical="center"/>
    </xf>
    <xf numFmtId="0" fontId="3" fillId="0" borderId="0" xfId="15" applyFont="1" applyAlignment="1">
      <alignment horizontal="left" vertical="center" wrapText="1"/>
    </xf>
    <xf numFmtId="0" fontId="3" fillId="0" borderId="0" xfId="15" applyFont="1" applyAlignment="1">
      <alignment horizontal="left" vertical="center"/>
    </xf>
    <xf numFmtId="0" fontId="3" fillId="0" borderId="0" xfId="15" applyFont="1" applyBorder="1" applyAlignment="1">
      <alignment horizontal="left" vertical="center"/>
    </xf>
    <xf numFmtId="176" fontId="6" fillId="0" borderId="0" xfId="15" applyNumberFormat="1" applyFont="1" applyBorder="1" applyAlignment="1">
      <alignment horizontal="center" vertical="center"/>
    </xf>
    <xf numFmtId="0" fontId="3" fillId="0" borderId="0" xfId="15" applyFont="1" applyBorder="1" applyAlignment="1">
      <alignment horizontal="center" vertical="center"/>
    </xf>
    <xf numFmtId="0" fontId="6" fillId="0" borderId="0" xfId="15" applyFont="1" applyAlignment="1">
      <alignment horizontal="center" vertical="center"/>
    </xf>
    <xf numFmtId="0" fontId="1" fillId="0" borderId="0" xfId="15" applyFont="1" applyAlignment="1">
      <alignment horizontal="center" vertical="center"/>
    </xf>
    <xf numFmtId="0" fontId="0" fillId="0" borderId="0" xfId="55">
      <alignment vertical="center"/>
    </xf>
    <xf numFmtId="0" fontId="7" fillId="3" borderId="4" xfId="12" applyFont="1" applyFill="1" applyBorder="1" applyAlignment="1">
      <alignment horizontal="center" vertical="center" wrapText="1"/>
    </xf>
    <xf numFmtId="0" fontId="7" fillId="3" borderId="5" xfId="12" applyFont="1" applyFill="1" applyBorder="1" applyAlignment="1">
      <alignment horizontal="center" vertical="center" wrapText="1"/>
    </xf>
    <xf numFmtId="0" fontId="7" fillId="3" borderId="6" xfId="12" applyFont="1" applyFill="1" applyBorder="1" applyAlignment="1">
      <alignment horizontal="center" vertical="center" wrapText="1"/>
    </xf>
    <xf numFmtId="0" fontId="7" fillId="3" borderId="7" xfId="12" applyFont="1" applyFill="1" applyBorder="1" applyAlignment="1">
      <alignment horizontal="center" vertical="center" wrapText="1"/>
    </xf>
    <xf numFmtId="0" fontId="7" fillId="3" borderId="2" xfId="12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 readingOrder="1"/>
    </xf>
    <xf numFmtId="0" fontId="8" fillId="4" borderId="9" xfId="0" applyFont="1" applyFill="1" applyBorder="1" applyAlignment="1">
      <alignment horizontal="center" vertical="center" wrapText="1" readingOrder="1"/>
    </xf>
    <xf numFmtId="0" fontId="9" fillId="3" borderId="2" xfId="12" applyFont="1" applyFill="1" applyBorder="1" applyAlignment="1">
      <alignment horizontal="center" vertical="center" wrapText="1"/>
    </xf>
    <xf numFmtId="0" fontId="9" fillId="3" borderId="10" xfId="12" applyFont="1" applyFill="1" applyBorder="1" applyAlignment="1">
      <alignment horizontal="center" vertical="center" wrapText="1"/>
    </xf>
    <xf numFmtId="0" fontId="9" fillId="5" borderId="7" xfId="12" applyFont="1" applyFill="1" applyBorder="1" applyAlignment="1">
      <alignment horizontal="center" vertical="center" wrapText="1"/>
    </xf>
    <xf numFmtId="0" fontId="9" fillId="5" borderId="2" xfId="12" applyFont="1" applyFill="1" applyBorder="1" applyAlignment="1">
      <alignment horizontal="center" vertical="center" wrapText="1"/>
    </xf>
    <xf numFmtId="9" fontId="1" fillId="6" borderId="2" xfId="55" applyNumberFormat="1" applyFont="1" applyFill="1" applyBorder="1" applyAlignment="1">
      <alignment horizontal="center" vertical="center" wrapText="1"/>
    </xf>
    <xf numFmtId="0" fontId="1" fillId="0" borderId="2" xfId="12" applyFont="1" applyBorder="1" applyAlignment="1">
      <alignment horizontal="center" vertical="center" wrapText="1"/>
    </xf>
    <xf numFmtId="0" fontId="1" fillId="0" borderId="10" xfId="12" applyFont="1" applyBorder="1" applyAlignment="1">
      <alignment horizontal="center" vertical="center" wrapText="1"/>
    </xf>
    <xf numFmtId="0" fontId="9" fillId="7" borderId="7" xfId="12" applyFont="1" applyFill="1" applyBorder="1" applyAlignment="1">
      <alignment horizontal="center" vertical="center" wrapText="1"/>
    </xf>
    <xf numFmtId="0" fontId="9" fillId="7" borderId="2" xfId="12" applyFont="1" applyFill="1" applyBorder="1" applyAlignment="1">
      <alignment horizontal="center" vertical="center" wrapText="1"/>
    </xf>
    <xf numFmtId="9" fontId="1" fillId="3" borderId="2" xfId="12" applyNumberFormat="1" applyFont="1" applyFill="1" applyBorder="1" applyAlignment="1">
      <alignment horizontal="center" vertical="center" wrapText="1"/>
    </xf>
    <xf numFmtId="0" fontId="1" fillId="3" borderId="2" xfId="12" applyFont="1" applyFill="1" applyBorder="1" applyAlignment="1">
      <alignment horizontal="center" vertical="center" wrapText="1"/>
    </xf>
    <xf numFmtId="178" fontId="1" fillId="0" borderId="2" xfId="12" applyNumberFormat="1" applyFont="1" applyFill="1" applyBorder="1" applyAlignment="1">
      <alignment horizontal="center" vertical="center" wrapText="1"/>
    </xf>
    <xf numFmtId="0" fontId="0" fillId="0" borderId="0" xfId="55" applyFont="1">
      <alignment vertical="center"/>
    </xf>
    <xf numFmtId="9" fontId="1" fillId="0" borderId="2" xfId="14" applyNumberFormat="1" applyFont="1" applyBorder="1" applyAlignment="1">
      <alignment horizontal="center" vertical="center" wrapText="1"/>
    </xf>
    <xf numFmtId="9" fontId="1" fillId="0" borderId="10" xfId="14" applyNumberFormat="1" applyFont="1" applyBorder="1" applyAlignment="1">
      <alignment horizontal="center" vertical="center" wrapText="1"/>
    </xf>
    <xf numFmtId="176" fontId="1" fillId="0" borderId="2" xfId="12" applyNumberFormat="1" applyFont="1" applyBorder="1" applyAlignment="1">
      <alignment horizontal="center" vertical="center" wrapText="1"/>
    </xf>
    <xf numFmtId="176" fontId="1" fillId="0" borderId="10" xfId="12" applyNumberFormat="1" applyFont="1" applyBorder="1" applyAlignment="1">
      <alignment horizontal="center" vertical="center" wrapText="1"/>
    </xf>
    <xf numFmtId="0" fontId="9" fillId="7" borderId="11" xfId="12" applyFont="1" applyFill="1" applyBorder="1" applyAlignment="1">
      <alignment horizontal="center" vertical="center" wrapText="1"/>
    </xf>
    <xf numFmtId="0" fontId="9" fillId="7" borderId="12" xfId="12" applyFont="1" applyFill="1" applyBorder="1" applyAlignment="1">
      <alignment horizontal="center" vertical="center" wrapText="1"/>
    </xf>
    <xf numFmtId="0" fontId="1" fillId="3" borderId="12" xfId="12" applyFont="1" applyFill="1" applyBorder="1" applyAlignment="1">
      <alignment horizontal="center" vertical="center" wrapText="1"/>
    </xf>
    <xf numFmtId="176" fontId="7" fillId="0" borderId="12" xfId="12" applyNumberFormat="1" applyFont="1" applyBorder="1" applyAlignment="1">
      <alignment horizontal="center" vertical="center" wrapText="1"/>
    </xf>
    <xf numFmtId="176" fontId="7" fillId="0" borderId="13" xfId="12" applyNumberFormat="1" applyFont="1" applyBorder="1" applyAlignment="1">
      <alignment horizontal="center" vertical="center" wrapText="1"/>
    </xf>
    <xf numFmtId="0" fontId="7" fillId="3" borderId="14" xfId="12" applyFont="1" applyFill="1" applyBorder="1" applyAlignment="1">
      <alignment horizontal="center" vertical="center" wrapText="1"/>
    </xf>
    <xf numFmtId="0" fontId="7" fillId="3" borderId="15" xfId="12" applyFont="1" applyFill="1" applyBorder="1" applyAlignment="1">
      <alignment horizontal="center" vertical="center" wrapText="1"/>
    </xf>
    <xf numFmtId="0" fontId="7" fillId="3" borderId="16" xfId="12" applyFont="1" applyFill="1" applyBorder="1" applyAlignment="1">
      <alignment horizontal="center" vertical="center" wrapText="1"/>
    </xf>
    <xf numFmtId="0" fontId="9" fillId="3" borderId="3" xfId="12" applyFont="1" applyFill="1" applyBorder="1" applyAlignment="1">
      <alignment horizontal="center" vertical="center" wrapText="1"/>
    </xf>
    <xf numFmtId="0" fontId="9" fillId="3" borderId="17" xfId="12" applyFont="1" applyFill="1" applyBorder="1" applyAlignment="1">
      <alignment horizontal="center" vertical="center" wrapText="1"/>
    </xf>
    <xf numFmtId="0" fontId="9" fillId="3" borderId="18" xfId="12" applyFont="1" applyFill="1" applyBorder="1" applyAlignment="1">
      <alignment horizontal="center" vertical="center" wrapText="1"/>
    </xf>
    <xf numFmtId="9" fontId="1" fillId="8" borderId="2" xfId="55" applyNumberFormat="1" applyFont="1" applyFill="1" applyBorder="1" applyAlignment="1">
      <alignment horizontal="center" vertical="center" wrapText="1"/>
    </xf>
    <xf numFmtId="0" fontId="9" fillId="5" borderId="19" xfId="12" applyFont="1" applyFill="1" applyBorder="1" applyAlignment="1">
      <alignment horizontal="center" vertical="center" wrapText="1"/>
    </xf>
    <xf numFmtId="0" fontId="9" fillId="9" borderId="2" xfId="55" applyFont="1" applyFill="1" applyBorder="1" applyAlignment="1">
      <alignment horizontal="center" vertical="center" wrapText="1"/>
    </xf>
    <xf numFmtId="0" fontId="9" fillId="5" borderId="20" xfId="12" applyFont="1" applyFill="1" applyBorder="1" applyAlignment="1">
      <alignment horizontal="center" vertical="center" wrapText="1"/>
    </xf>
    <xf numFmtId="0" fontId="9" fillId="5" borderId="21" xfId="12" applyFont="1" applyFill="1" applyBorder="1" applyAlignment="1">
      <alignment horizontal="center" vertical="center" wrapText="1"/>
    </xf>
    <xf numFmtId="179" fontId="1" fillId="0" borderId="2" xfId="12" applyNumberFormat="1" applyFont="1" applyFill="1" applyBorder="1" applyAlignment="1">
      <alignment horizontal="center" vertical="center" wrapText="1"/>
    </xf>
    <xf numFmtId="179" fontId="1" fillId="0" borderId="10" xfId="12" applyNumberFormat="1" applyFont="1" applyFill="1" applyBorder="1" applyAlignment="1">
      <alignment horizontal="center" vertical="center" wrapText="1"/>
    </xf>
    <xf numFmtId="178" fontId="1" fillId="0" borderId="10" xfId="12" applyNumberFormat="1" applyFont="1" applyFill="1" applyBorder="1" applyAlignment="1">
      <alignment horizontal="center" vertical="center" wrapText="1"/>
    </xf>
    <xf numFmtId="0" fontId="10" fillId="6" borderId="2" xfId="12" applyFont="1" applyFill="1" applyBorder="1" applyAlignment="1">
      <alignment horizontal="center" vertical="center" wrapText="1"/>
    </xf>
    <xf numFmtId="0" fontId="6" fillId="5" borderId="2" xfId="12" applyFont="1" applyFill="1" applyBorder="1" applyAlignment="1">
      <alignment horizontal="center" vertical="center" wrapText="1"/>
    </xf>
    <xf numFmtId="0" fontId="6" fillId="7" borderId="2" xfId="12" applyFont="1" applyFill="1" applyBorder="1" applyAlignment="1">
      <alignment horizontal="center" vertical="center" wrapText="1"/>
    </xf>
    <xf numFmtId="176" fontId="6" fillId="0" borderId="2" xfId="12" applyNumberFormat="1" applyFont="1" applyBorder="1" applyAlignment="1">
      <alignment horizontal="center" vertical="center" wrapText="1"/>
    </xf>
    <xf numFmtId="0" fontId="6" fillId="0" borderId="2" xfId="12" applyFont="1" applyBorder="1" applyAlignment="1">
      <alignment horizontal="center" vertical="center" wrapText="1"/>
    </xf>
    <xf numFmtId="9" fontId="6" fillId="0" borderId="2" xfId="12" applyNumberFormat="1" applyFont="1" applyBorder="1" applyAlignment="1">
      <alignment horizontal="center" vertical="center" wrapText="1"/>
    </xf>
    <xf numFmtId="180" fontId="6" fillId="0" borderId="3" xfId="12" applyNumberFormat="1" applyFont="1" applyBorder="1" applyAlignment="1">
      <alignment horizontal="center" vertical="center" wrapText="1"/>
    </xf>
    <xf numFmtId="180" fontId="6" fillId="0" borderId="17" xfId="12" applyNumberFormat="1" applyFont="1" applyBorder="1" applyAlignment="1">
      <alignment horizontal="center" vertical="center" wrapText="1"/>
    </xf>
    <xf numFmtId="180" fontId="6" fillId="0" borderId="22" xfId="12" applyNumberFormat="1" applyFont="1" applyBorder="1" applyAlignment="1">
      <alignment horizontal="center" vertical="center" wrapText="1"/>
    </xf>
    <xf numFmtId="0" fontId="0" fillId="10" borderId="2" xfId="55" applyFont="1" applyFill="1" applyBorder="1">
      <alignment vertical="center"/>
    </xf>
    <xf numFmtId="176" fontId="11" fillId="0" borderId="2" xfId="12" applyNumberFormat="1" applyFont="1" applyBorder="1" applyAlignment="1">
      <alignment horizontal="center" vertical="center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4座【9200】（2525）东江国际价格体系100919" xfId="12"/>
    <cellStyle name="已访问的超链接" xfId="13" builtinId="9"/>
    <cellStyle name="百分比 2" xfId="14"/>
    <cellStyle name="常规 6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百分比 4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百分比 3" xfId="54"/>
    <cellStyle name="常规 2" xfId="55"/>
    <cellStyle name="常规 3" xfId="56"/>
    <cellStyle name="常规 4" xfId="57"/>
    <cellStyle name="常规 5" xfId="58"/>
  </cellStyles>
  <tableStyles count="0" defaultTableStyle="TableStyleMedium2" defaultPivotStyle="PivotStyleMedium9"/>
  <colors>
    <mruColors>
      <color rgb="00000066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topLeftCell="A16" workbookViewId="0">
      <selection activeCell="L44" sqref="L44"/>
    </sheetView>
  </sheetViews>
  <sheetFormatPr defaultColWidth="11" defaultRowHeight="13.5" outlineLevelCol="7"/>
  <cols>
    <col min="1" max="1" width="11" style="36"/>
    <col min="2" max="2" width="17.125" style="36" customWidth="1"/>
    <col min="3" max="3" width="12.875" style="36" customWidth="1"/>
    <col min="4" max="7" width="14.2583333333333" style="36" customWidth="1"/>
    <col min="8" max="16384" width="11" style="36"/>
  </cols>
  <sheetData>
    <row r="1" spans="1:7">
      <c r="A1" s="37" t="s">
        <v>0</v>
      </c>
      <c r="B1" s="38"/>
      <c r="C1" s="38"/>
      <c r="D1" s="38"/>
      <c r="E1" s="38"/>
      <c r="F1" s="38"/>
      <c r="G1" s="39"/>
    </row>
    <row r="2" ht="20.45" customHeight="1" spans="1:7">
      <c r="A2" s="40" t="s">
        <v>1</v>
      </c>
      <c r="B2" s="41"/>
      <c r="C2" s="41"/>
      <c r="D2" s="42" t="s">
        <v>2</v>
      </c>
      <c r="E2" s="42" t="s">
        <v>3</v>
      </c>
      <c r="F2" s="42" t="s">
        <v>4</v>
      </c>
      <c r="G2" s="43" t="s">
        <v>5</v>
      </c>
    </row>
    <row r="3" ht="20.45" customHeight="1" spans="1:7">
      <c r="A3" s="40" t="s">
        <v>6</v>
      </c>
      <c r="B3" s="41" t="s">
        <v>6</v>
      </c>
      <c r="C3" s="44" t="s">
        <v>7</v>
      </c>
      <c r="D3" s="44" t="s">
        <v>8</v>
      </c>
      <c r="E3" s="44"/>
      <c r="F3" s="44"/>
      <c r="G3" s="45"/>
    </row>
    <row r="4" ht="20.45" customHeight="1" spans="1:7">
      <c r="A4" s="46" t="s">
        <v>9</v>
      </c>
      <c r="B4" s="47" t="s">
        <v>10</v>
      </c>
      <c r="C4" s="48">
        <v>0.15</v>
      </c>
      <c r="D4" s="49">
        <v>0.1</v>
      </c>
      <c r="E4" s="49">
        <v>0.4</v>
      </c>
      <c r="F4" s="49">
        <v>0.2</v>
      </c>
      <c r="G4" s="50">
        <v>0.1</v>
      </c>
    </row>
    <row r="5" ht="20.45" customHeight="1" spans="1:7">
      <c r="A5" s="46"/>
      <c r="B5" s="47" t="s">
        <v>11</v>
      </c>
      <c r="C5" s="48">
        <v>0.2</v>
      </c>
      <c r="D5" s="49">
        <v>0.2</v>
      </c>
      <c r="E5" s="49">
        <v>0.4</v>
      </c>
      <c r="F5" s="49">
        <v>0.2</v>
      </c>
      <c r="G5" s="49">
        <v>-0.2</v>
      </c>
    </row>
    <row r="6" ht="20.45" customHeight="1" spans="1:7">
      <c r="A6" s="46"/>
      <c r="B6" s="47" t="s">
        <v>12</v>
      </c>
      <c r="C6" s="48">
        <v>0.16</v>
      </c>
      <c r="D6" s="49">
        <v>0</v>
      </c>
      <c r="E6" s="49">
        <v>-0.1</v>
      </c>
      <c r="F6" s="49">
        <v>0</v>
      </c>
      <c r="G6" s="50">
        <v>-0.3</v>
      </c>
    </row>
    <row r="7" ht="20.45" customHeight="1" spans="1:7">
      <c r="A7" s="46"/>
      <c r="B7" s="47" t="s">
        <v>13</v>
      </c>
      <c r="C7" s="48">
        <v>0.08</v>
      </c>
      <c r="D7" s="49">
        <v>0</v>
      </c>
      <c r="E7" s="49">
        <v>-0.1</v>
      </c>
      <c r="F7" s="49">
        <v>0</v>
      </c>
      <c r="G7" s="50">
        <v>0</v>
      </c>
    </row>
    <row r="8" ht="20.45" customHeight="1" spans="1:7">
      <c r="A8" s="46"/>
      <c r="B8" s="47" t="s">
        <v>14</v>
      </c>
      <c r="C8" s="48">
        <v>0.08</v>
      </c>
      <c r="D8" s="49">
        <v>0.2</v>
      </c>
      <c r="E8" s="49">
        <v>0.3</v>
      </c>
      <c r="F8" s="49">
        <v>0.4</v>
      </c>
      <c r="G8" s="50">
        <v>0.1</v>
      </c>
    </row>
    <row r="9" ht="20.45" customHeight="1" spans="1:7">
      <c r="A9" s="46"/>
      <c r="B9" s="47" t="s">
        <v>15</v>
      </c>
      <c r="C9" s="48">
        <v>0.15</v>
      </c>
      <c r="D9" s="49">
        <v>0.1</v>
      </c>
      <c r="E9" s="49">
        <v>0.3</v>
      </c>
      <c r="F9" s="49">
        <v>0.2</v>
      </c>
      <c r="G9" s="50">
        <v>0</v>
      </c>
    </row>
    <row r="10" ht="20.45" customHeight="1" spans="1:7">
      <c r="A10" s="46"/>
      <c r="B10" s="47" t="s">
        <v>16</v>
      </c>
      <c r="C10" s="48">
        <v>0.08</v>
      </c>
      <c r="D10" s="49">
        <v>0.1</v>
      </c>
      <c r="E10" s="49">
        <v>0.3</v>
      </c>
      <c r="F10" s="49">
        <v>0.4</v>
      </c>
      <c r="G10" s="50">
        <v>0</v>
      </c>
    </row>
    <row r="11" ht="20.45" customHeight="1" spans="1:7">
      <c r="A11" s="46"/>
      <c r="B11" s="47" t="s">
        <v>17</v>
      </c>
      <c r="C11" s="48">
        <v>0.1</v>
      </c>
      <c r="D11" s="49">
        <v>0.1</v>
      </c>
      <c r="E11" s="49">
        <v>-0.1</v>
      </c>
      <c r="F11" s="49">
        <v>0.1</v>
      </c>
      <c r="G11" s="50">
        <v>0.1</v>
      </c>
    </row>
    <row r="12" ht="20.45" customHeight="1" spans="1:7">
      <c r="A12" s="51" t="s">
        <v>18</v>
      </c>
      <c r="B12" s="52"/>
      <c r="C12" s="53">
        <f>SUM(C4:C11)</f>
        <v>1</v>
      </c>
      <c r="D12" s="49">
        <f>D$4*$C$4+D$5*$C$5+D$6*$C$6+D$7*$C$7+D$8*$C$8+D$9*$C$9+D$10*$C$10+D$11*$C$11</f>
        <v>0.104</v>
      </c>
      <c r="E12" s="49">
        <f>E$4*$C$4+E$5*$C$5+E$6*$C$6+E$7*$C$7+E$8*$C$8+E$9*$C$9+E$10*$C$10+E$11*$C$11</f>
        <v>0.199</v>
      </c>
      <c r="F12" s="49">
        <f>F$4*$C$4+F$5*$C$5+F$6*$C$6+F$7*$C$7+F$8*$C$8+F$9*$C$9+F$10*$C$10+F$11*$C$11</f>
        <v>0.174</v>
      </c>
      <c r="G12" s="50">
        <f>G$4*$C$4+G$5*$C$5+G$6*$C$6+G$7*$C$7+G$8*$C$8+G$9*$C$9+G$10*$C$10+G$11*$C$11</f>
        <v>-0.055</v>
      </c>
    </row>
    <row r="13" ht="20.45" customHeight="1" spans="1:8">
      <c r="A13" s="51" t="s">
        <v>19</v>
      </c>
      <c r="B13" s="52"/>
      <c r="C13" s="54" t="s">
        <v>20</v>
      </c>
      <c r="D13" s="55">
        <v>7168</v>
      </c>
      <c r="E13" s="49">
        <v>8063</v>
      </c>
      <c r="F13" s="49">
        <v>7383</v>
      </c>
      <c r="G13" s="50">
        <v>7513</v>
      </c>
      <c r="H13" s="56" t="s">
        <v>21</v>
      </c>
    </row>
    <row r="14" ht="20.45" customHeight="1" spans="1:7">
      <c r="A14" s="51" t="s">
        <v>22</v>
      </c>
      <c r="B14" s="52"/>
      <c r="C14" s="53">
        <f>SUM(D14:G14)</f>
        <v>1</v>
      </c>
      <c r="D14" s="57">
        <v>0.3</v>
      </c>
      <c r="E14" s="57">
        <v>0.25</v>
      </c>
      <c r="F14" s="57">
        <v>0.15</v>
      </c>
      <c r="G14" s="58">
        <v>0.3</v>
      </c>
    </row>
    <row r="15" ht="20.45" customHeight="1" spans="1:7">
      <c r="A15" s="51" t="s">
        <v>23</v>
      </c>
      <c r="B15" s="52"/>
      <c r="C15" s="54" t="s">
        <v>20</v>
      </c>
      <c r="D15" s="59">
        <f>D13*(1-D12)*D14</f>
        <v>1926.7584</v>
      </c>
      <c r="E15" s="59">
        <f>E13*(1-E12)*E14</f>
        <v>1614.61575</v>
      </c>
      <c r="F15" s="59">
        <f>F13*(1-F12)*F14</f>
        <v>914.7537</v>
      </c>
      <c r="G15" s="60">
        <f>G13*(1-G12)*G14</f>
        <v>2377.8645</v>
      </c>
    </row>
    <row r="16" ht="20.45" customHeight="1" spans="1:7">
      <c r="A16" s="61" t="s">
        <v>24</v>
      </c>
      <c r="B16" s="62"/>
      <c r="C16" s="63"/>
      <c r="D16" s="64">
        <f>SUM(D15:G15)</f>
        <v>6833.99235</v>
      </c>
      <c r="E16" s="64"/>
      <c r="F16" s="64"/>
      <c r="G16" s="65"/>
    </row>
    <row r="17" ht="20.45" customHeight="1"/>
    <row r="18" ht="20.45" customHeight="1"/>
    <row r="19" ht="20.45" customHeight="1" spans="1:7">
      <c r="A19" s="66" t="s">
        <v>25</v>
      </c>
      <c r="B19" s="67"/>
      <c r="C19" s="67"/>
      <c r="D19" s="67"/>
      <c r="E19" s="67"/>
      <c r="F19" s="67"/>
      <c r="G19" s="68"/>
    </row>
    <row r="20" ht="20.45" customHeight="1" spans="1:7">
      <c r="A20" s="40" t="s">
        <v>1</v>
      </c>
      <c r="B20" s="41"/>
      <c r="C20" s="41"/>
      <c r="D20" s="42" t="s">
        <v>2</v>
      </c>
      <c r="E20" s="42" t="s">
        <v>3</v>
      </c>
      <c r="F20" s="42" t="s">
        <v>4</v>
      </c>
      <c r="G20" s="43" t="s">
        <v>5</v>
      </c>
    </row>
    <row r="21" ht="20.45" customHeight="1" spans="1:7">
      <c r="A21" s="40" t="s">
        <v>6</v>
      </c>
      <c r="B21" s="41" t="s">
        <v>6</v>
      </c>
      <c r="C21" s="44" t="s">
        <v>7</v>
      </c>
      <c r="D21" s="69" t="s">
        <v>8</v>
      </c>
      <c r="E21" s="70"/>
      <c r="F21" s="70"/>
      <c r="G21" s="71"/>
    </row>
    <row r="22" ht="20.45" customHeight="1" spans="1:7">
      <c r="A22" s="46" t="s">
        <v>26</v>
      </c>
      <c r="B22" s="47" t="s">
        <v>27</v>
      </c>
      <c r="C22" s="72">
        <v>0.12</v>
      </c>
      <c r="D22" s="49">
        <v>-0.1</v>
      </c>
      <c r="E22" s="49">
        <v>-0.1</v>
      </c>
      <c r="F22" s="49">
        <v>-0.1</v>
      </c>
      <c r="G22" s="50">
        <v>0.1</v>
      </c>
    </row>
    <row r="23" ht="20.45" customHeight="1" spans="1:7">
      <c r="A23" s="46"/>
      <c r="B23" s="47" t="s">
        <v>28</v>
      </c>
      <c r="C23" s="72">
        <v>0.13</v>
      </c>
      <c r="D23" s="49">
        <v>-0.2</v>
      </c>
      <c r="E23" s="49">
        <v>-0.3</v>
      </c>
      <c r="F23" s="49">
        <v>-0.2</v>
      </c>
      <c r="G23" s="49">
        <v>-0.2</v>
      </c>
    </row>
    <row r="24" ht="20.45" customHeight="1" spans="1:7">
      <c r="A24" s="46"/>
      <c r="B24" s="47" t="s">
        <v>29</v>
      </c>
      <c r="C24" s="72">
        <v>0.1</v>
      </c>
      <c r="D24" s="49">
        <v>0.1</v>
      </c>
      <c r="E24" s="49">
        <v>0.1</v>
      </c>
      <c r="F24" s="49">
        <v>0</v>
      </c>
      <c r="G24" s="50">
        <v>-0.1</v>
      </c>
    </row>
    <row r="25" ht="20.45" customHeight="1" spans="1:7">
      <c r="A25" s="46"/>
      <c r="B25" s="47" t="s">
        <v>30</v>
      </c>
      <c r="C25" s="72">
        <v>0.08</v>
      </c>
      <c r="D25" s="49">
        <v>0</v>
      </c>
      <c r="E25" s="49">
        <v>0</v>
      </c>
      <c r="F25" s="49">
        <v>0</v>
      </c>
      <c r="G25" s="50">
        <v>-0.1</v>
      </c>
    </row>
    <row r="26" ht="20.45" customHeight="1" spans="1:7">
      <c r="A26" s="46"/>
      <c r="B26" s="47" t="s">
        <v>31</v>
      </c>
      <c r="C26" s="72">
        <v>0.2</v>
      </c>
      <c r="D26" s="49">
        <v>0</v>
      </c>
      <c r="E26" s="49">
        <v>0</v>
      </c>
      <c r="F26" s="50">
        <v>0</v>
      </c>
      <c r="G26" s="50">
        <v>0</v>
      </c>
    </row>
    <row r="27" ht="20.45" customHeight="1" spans="1:7">
      <c r="A27" s="46" t="s">
        <v>32</v>
      </c>
      <c r="B27" s="47" t="s">
        <v>33</v>
      </c>
      <c r="C27" s="72">
        <v>0.08</v>
      </c>
      <c r="D27" s="49">
        <v>0.1</v>
      </c>
      <c r="E27" s="49">
        <v>0.2</v>
      </c>
      <c r="F27" s="49">
        <v>0.1</v>
      </c>
      <c r="G27" s="50">
        <v>0</v>
      </c>
    </row>
    <row r="28" ht="20.45" customHeight="1" spans="1:7">
      <c r="A28" s="46"/>
      <c r="B28" s="47" t="s">
        <v>34</v>
      </c>
      <c r="C28" s="72">
        <v>0.05</v>
      </c>
      <c r="D28" s="49">
        <v>-0.1</v>
      </c>
      <c r="E28" s="49">
        <v>-0.1</v>
      </c>
      <c r="F28" s="49">
        <v>-0.1</v>
      </c>
      <c r="G28" s="49">
        <v>-0.1</v>
      </c>
    </row>
    <row r="29" ht="20.45" customHeight="1" spans="1:7">
      <c r="A29" s="73" t="s">
        <v>35</v>
      </c>
      <c r="B29" s="74" t="s">
        <v>36</v>
      </c>
      <c r="C29" s="72">
        <v>0.08</v>
      </c>
      <c r="D29" s="49">
        <v>0</v>
      </c>
      <c r="E29" s="49">
        <v>0</v>
      </c>
      <c r="F29" s="49">
        <v>0</v>
      </c>
      <c r="G29" s="50">
        <v>0</v>
      </c>
    </row>
    <row r="30" ht="20.45" customHeight="1" spans="1:7">
      <c r="A30" s="75"/>
      <c r="B30" s="47" t="s">
        <v>37</v>
      </c>
      <c r="C30" s="72">
        <v>0.1</v>
      </c>
      <c r="D30" s="49">
        <v>0.2</v>
      </c>
      <c r="E30" s="49">
        <v>0.2</v>
      </c>
      <c r="F30" s="49">
        <v>0.2</v>
      </c>
      <c r="G30" s="50">
        <v>0</v>
      </c>
    </row>
    <row r="31" ht="20.45" customHeight="1" spans="1:7">
      <c r="A31" s="76"/>
      <c r="B31" s="47" t="s">
        <v>38</v>
      </c>
      <c r="C31" s="72">
        <v>0.06</v>
      </c>
      <c r="D31" s="49">
        <v>0.2</v>
      </c>
      <c r="E31" s="49">
        <v>0.2</v>
      </c>
      <c r="F31" s="49">
        <v>0.2</v>
      </c>
      <c r="G31" s="50">
        <v>-0.1</v>
      </c>
    </row>
    <row r="32" ht="20.45" customHeight="1" spans="1:7">
      <c r="A32" s="51" t="s">
        <v>18</v>
      </c>
      <c r="B32" s="52"/>
      <c r="C32" s="53">
        <f>SUM(C22:C31)</f>
        <v>1</v>
      </c>
      <c r="D32" s="77">
        <f>D$22*$C$22+D$23*$C$23+D$24*$C$24+D$25*$C$25+D$26*$C$26+D$27*$C$27+D$28*$C$28+D$29*$C$29+D$30*$C$30+D$31*$C$31</f>
        <v>0.007</v>
      </c>
      <c r="E32" s="77">
        <f>E$22*$C$22+E$23*$C$23+E$24*$C$24+E$25*$C$25+E$26*$C$26+E$27*$C$27+E$28*$C$28+E$29*$C$29+E$30*$C$30+E$31*$C$31</f>
        <v>0.002</v>
      </c>
      <c r="F32" s="77">
        <f>F$22*$C$22+F$23*$C$23+F$24*$C$24+F$25*$C$25+F$26*$C$26+F$27*$C$27+F$28*$C$28+F$29*$C$29+F$30*$C$30+F$31*$C$31</f>
        <v>-0.003</v>
      </c>
      <c r="G32" s="78">
        <f>G$22*$C$22+G$23*$C$23+G$24*$C$24+G$25*$C$25+G$26*$C$26+G$27*$C$27+G$28*$C$28+G$29*$C$29+G$30*$C$30+G$31*$C$31</f>
        <v>-0.043</v>
      </c>
    </row>
    <row r="33" ht="20.45" customHeight="1" spans="1:8">
      <c r="A33" s="51" t="s">
        <v>19</v>
      </c>
      <c r="B33" s="52"/>
      <c r="C33" s="54" t="s">
        <v>20</v>
      </c>
      <c r="D33" s="55">
        <f>D13</f>
        <v>7168</v>
      </c>
      <c r="E33" s="55">
        <f>E13</f>
        <v>8063</v>
      </c>
      <c r="F33" s="55">
        <f>F13</f>
        <v>7383</v>
      </c>
      <c r="G33" s="79">
        <f>G13</f>
        <v>7513</v>
      </c>
      <c r="H33" s="56" t="s">
        <v>21</v>
      </c>
    </row>
    <row r="34" ht="20.45" customHeight="1" spans="1:7">
      <c r="A34" s="51" t="s">
        <v>22</v>
      </c>
      <c r="B34" s="52"/>
      <c r="C34" s="53">
        <f>SUM(D34:G34)</f>
        <v>1</v>
      </c>
      <c r="D34" s="57">
        <f>D14</f>
        <v>0.3</v>
      </c>
      <c r="E34" s="57">
        <v>0.25</v>
      </c>
      <c r="F34" s="57">
        <f>F14</f>
        <v>0.15</v>
      </c>
      <c r="G34" s="58">
        <f>G14</f>
        <v>0.3</v>
      </c>
    </row>
    <row r="35" ht="20.45" customHeight="1" spans="1:7">
      <c r="A35" s="51" t="s">
        <v>39</v>
      </c>
      <c r="B35" s="52"/>
      <c r="C35" s="54" t="s">
        <v>20</v>
      </c>
      <c r="D35" s="59">
        <f>D33*(1-D32)*D34</f>
        <v>2135.3472</v>
      </c>
      <c r="E35" s="59">
        <f>E33*(1-E32)*E34</f>
        <v>2011.7185</v>
      </c>
      <c r="F35" s="59">
        <f>F33*(1-F32)*F34</f>
        <v>1110.77235</v>
      </c>
      <c r="G35" s="60">
        <f>G33*(1-G32)*G34</f>
        <v>2350.8177</v>
      </c>
    </row>
    <row r="36" ht="20.45" customHeight="1" spans="1:7">
      <c r="A36" s="61" t="s">
        <v>24</v>
      </c>
      <c r="B36" s="62"/>
      <c r="C36" s="63"/>
      <c r="D36" s="64">
        <f>SUM(D35:G35)</f>
        <v>7608.65575</v>
      </c>
      <c r="E36" s="64"/>
      <c r="F36" s="64"/>
      <c r="G36" s="65"/>
    </row>
    <row r="39" ht="28.15" customHeight="1" spans="1:4">
      <c r="A39" s="80" t="s">
        <v>40</v>
      </c>
      <c r="B39" s="80"/>
      <c r="C39" s="80"/>
      <c r="D39" s="80"/>
    </row>
    <row r="40" ht="28.15" customHeight="1" spans="1:4">
      <c r="A40" s="80" t="s">
        <v>41</v>
      </c>
      <c r="B40" s="80"/>
      <c r="C40" s="80"/>
      <c r="D40" s="80"/>
    </row>
    <row r="41" ht="28.15" customHeight="1" spans="1:4">
      <c r="A41" s="81"/>
      <c r="B41" s="82" t="s">
        <v>42</v>
      </c>
      <c r="C41" s="82"/>
      <c r="D41" s="82" t="s">
        <v>43</v>
      </c>
    </row>
    <row r="42" ht="28.15" customHeight="1" spans="1:4">
      <c r="A42" s="81" t="s">
        <v>44</v>
      </c>
      <c r="B42" s="83">
        <f>D16</f>
        <v>6833.99235</v>
      </c>
      <c r="C42" s="84"/>
      <c r="D42" s="83">
        <f>D36</f>
        <v>7608.65575</v>
      </c>
    </row>
    <row r="43" ht="28.15" customHeight="1" spans="1:4">
      <c r="A43" s="81" t="s">
        <v>7</v>
      </c>
      <c r="B43" s="85">
        <v>0.6</v>
      </c>
      <c r="C43" s="84"/>
      <c r="D43" s="85">
        <v>0.4</v>
      </c>
    </row>
    <row r="44" ht="28.15" customHeight="1" spans="1:4">
      <c r="A44" s="81" t="s">
        <v>45</v>
      </c>
      <c r="B44" s="86">
        <f>B42*B43+D42*D43</f>
        <v>7143.85771</v>
      </c>
      <c r="C44" s="87"/>
      <c r="D44" s="88"/>
    </row>
    <row r="45" ht="28.15" customHeight="1" spans="1:6">
      <c r="A45" s="89" t="s">
        <v>46</v>
      </c>
      <c r="B45" s="90">
        <v>7000</v>
      </c>
      <c r="C45" s="90"/>
      <c r="D45" s="90"/>
      <c r="F45" s="56" t="s">
        <v>47</v>
      </c>
    </row>
  </sheetData>
  <mergeCells count="31">
    <mergeCell ref="A1:G1"/>
    <mergeCell ref="A2:C2"/>
    <mergeCell ref="A3:B3"/>
    <mergeCell ref="D3:G3"/>
    <mergeCell ref="A12:B12"/>
    <mergeCell ref="A13:B13"/>
    <mergeCell ref="A14:B14"/>
    <mergeCell ref="A15:B15"/>
    <mergeCell ref="A16:B16"/>
    <mergeCell ref="D16:G16"/>
    <mergeCell ref="A19:G19"/>
    <mergeCell ref="A20:C20"/>
    <mergeCell ref="A21:B21"/>
    <mergeCell ref="D21:G21"/>
    <mergeCell ref="A32:B32"/>
    <mergeCell ref="A33:B33"/>
    <mergeCell ref="A34:B34"/>
    <mergeCell ref="A35:B35"/>
    <mergeCell ref="A36:B36"/>
    <mergeCell ref="D36:G36"/>
    <mergeCell ref="A39:D39"/>
    <mergeCell ref="A40:D40"/>
    <mergeCell ref="B41:C41"/>
    <mergeCell ref="B42:C42"/>
    <mergeCell ref="B43:C43"/>
    <mergeCell ref="B44:D44"/>
    <mergeCell ref="B45:D45"/>
    <mergeCell ref="A4:A11"/>
    <mergeCell ref="A22:A26"/>
    <mergeCell ref="A27:A28"/>
    <mergeCell ref="A29:A31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5"/>
  <sheetViews>
    <sheetView tabSelected="1" workbookViewId="0">
      <selection activeCell="A2" sqref="A2:M2"/>
    </sheetView>
  </sheetViews>
  <sheetFormatPr defaultColWidth="9" defaultRowHeight="13.5"/>
  <cols>
    <col min="1" max="1" width="6.875" style="1" customWidth="1"/>
    <col min="2" max="2" width="12.75" style="2" customWidth="1"/>
    <col min="3" max="3" width="7.75" style="1" customWidth="1"/>
    <col min="4" max="4" width="12.625" style="1" customWidth="1"/>
    <col min="5" max="5" width="8" style="1" customWidth="1"/>
    <col min="6" max="6" width="10.625" style="1" customWidth="1"/>
    <col min="7" max="7" width="10.25" style="1" customWidth="1"/>
    <col min="8" max="8" width="12.625" style="1"/>
    <col min="9" max="9" width="8.75" style="1" customWidth="1"/>
    <col min="10" max="10" width="11.25" style="1" customWidth="1"/>
    <col min="11" max="13" width="9" style="1"/>
    <col min="14" max="14" width="12.625" style="1"/>
    <col min="15" max="16384" width="9" style="1"/>
  </cols>
  <sheetData>
    <row r="1" ht="18.75" spans="1:13">
      <c r="A1" s="3" t="s">
        <v>48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20.25" spans="1:13">
      <c r="A2" s="5" t="s">
        <v>49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14.25" spans="1:13">
      <c r="A3" s="4"/>
      <c r="B3" s="6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ht="18.75" spans="1:13">
      <c r="A4" s="7" t="s">
        <v>50</v>
      </c>
      <c r="B4" s="7"/>
      <c r="C4" s="7"/>
      <c r="D4" s="7"/>
      <c r="E4" s="7"/>
      <c r="F4" s="7"/>
      <c r="G4" s="7"/>
      <c r="H4" s="7"/>
      <c r="I4" s="3" t="s">
        <v>51</v>
      </c>
      <c r="J4" s="3"/>
      <c r="K4" s="3"/>
      <c r="L4" s="3"/>
      <c r="M4" s="3"/>
    </row>
    <row r="5" ht="18.75" spans="1:13">
      <c r="A5" s="3"/>
      <c r="B5" s="8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ht="18.75" spans="1:13">
      <c r="A6" s="9" t="s">
        <v>52</v>
      </c>
      <c r="B6" s="9"/>
      <c r="C6" s="9"/>
      <c r="D6" s="9"/>
      <c r="E6" s="9"/>
      <c r="F6" s="9"/>
      <c r="G6" s="9"/>
      <c r="H6" s="9"/>
      <c r="I6" s="3" t="s">
        <v>53</v>
      </c>
      <c r="J6" s="3"/>
      <c r="K6" s="3"/>
      <c r="L6" s="3"/>
      <c r="M6" s="3"/>
    </row>
    <row r="7" ht="54" spans="1:14">
      <c r="A7" s="10" t="s">
        <v>54</v>
      </c>
      <c r="B7" s="11" t="s">
        <v>55</v>
      </c>
      <c r="C7" s="10" t="s">
        <v>56</v>
      </c>
      <c r="D7" s="10" t="s">
        <v>57</v>
      </c>
      <c r="E7" s="10" t="s">
        <v>58</v>
      </c>
      <c r="F7" s="12" t="s">
        <v>59</v>
      </c>
      <c r="G7" s="10" t="s">
        <v>60</v>
      </c>
      <c r="H7" s="10" t="s">
        <v>61</v>
      </c>
      <c r="I7" s="10" t="s">
        <v>62</v>
      </c>
      <c r="J7" s="10" t="s">
        <v>63</v>
      </c>
      <c r="K7" s="10" t="s">
        <v>64</v>
      </c>
      <c r="L7" s="10" t="s">
        <v>65</v>
      </c>
      <c r="M7" s="10" t="s">
        <v>66</v>
      </c>
      <c r="N7" s="20"/>
    </row>
    <row r="8" ht="14.2" customHeight="1" spans="1:14">
      <c r="A8" s="13" t="s">
        <v>67</v>
      </c>
      <c r="B8" s="14" t="s">
        <v>68</v>
      </c>
      <c r="C8" s="14" t="s">
        <v>69</v>
      </c>
      <c r="D8" s="15" t="s">
        <v>33</v>
      </c>
      <c r="E8" s="15">
        <v>5.4</v>
      </c>
      <c r="F8" s="16">
        <v>54.82</v>
      </c>
      <c r="G8" s="17">
        <v>4.9</v>
      </c>
      <c r="H8" s="16">
        <v>49.92</v>
      </c>
      <c r="I8" s="15">
        <v>20000</v>
      </c>
      <c r="J8" s="15">
        <v>1096400</v>
      </c>
      <c r="K8" s="15"/>
      <c r="L8" s="13" t="s">
        <v>70</v>
      </c>
      <c r="M8" s="15"/>
      <c r="N8" s="21"/>
    </row>
    <row r="9" ht="14.2" customHeight="1" spans="1:14">
      <c r="A9" s="13" t="s">
        <v>67</v>
      </c>
      <c r="B9" s="14" t="s">
        <v>71</v>
      </c>
      <c r="C9" s="14" t="s">
        <v>69</v>
      </c>
      <c r="D9" s="15" t="s">
        <v>33</v>
      </c>
      <c r="E9" s="15">
        <v>5.4</v>
      </c>
      <c r="F9" s="16">
        <v>56.23</v>
      </c>
      <c r="G9" s="17">
        <v>5.02999999999999</v>
      </c>
      <c r="H9" s="16">
        <v>51.2</v>
      </c>
      <c r="I9" s="15">
        <v>20000</v>
      </c>
      <c r="J9" s="15">
        <v>1124600</v>
      </c>
      <c r="K9" s="15"/>
      <c r="L9" s="13" t="s">
        <v>70</v>
      </c>
      <c r="M9" s="15"/>
      <c r="N9" s="20"/>
    </row>
    <row r="10" ht="14.2" customHeight="1" spans="1:14">
      <c r="A10" s="13" t="s">
        <v>67</v>
      </c>
      <c r="B10" s="14" t="s">
        <v>72</v>
      </c>
      <c r="C10" s="14" t="s">
        <v>69</v>
      </c>
      <c r="D10" s="15" t="s">
        <v>33</v>
      </c>
      <c r="E10" s="15">
        <v>5.4</v>
      </c>
      <c r="F10" s="16">
        <v>56.23</v>
      </c>
      <c r="G10" s="17">
        <v>5.02999999999999</v>
      </c>
      <c r="H10" s="16">
        <v>51.2</v>
      </c>
      <c r="I10" s="15">
        <v>20000</v>
      </c>
      <c r="J10" s="15">
        <v>1124600</v>
      </c>
      <c r="K10" s="15"/>
      <c r="L10" s="13" t="s">
        <v>70</v>
      </c>
      <c r="M10" s="15"/>
      <c r="N10" s="20"/>
    </row>
    <row r="11" ht="14.2" customHeight="1" spans="1:14">
      <c r="A11" s="13" t="s">
        <v>67</v>
      </c>
      <c r="B11" s="14" t="s">
        <v>73</v>
      </c>
      <c r="C11" s="14" t="s">
        <v>69</v>
      </c>
      <c r="D11" s="15" t="s">
        <v>33</v>
      </c>
      <c r="E11" s="15">
        <v>5.4</v>
      </c>
      <c r="F11" s="16">
        <v>56.23</v>
      </c>
      <c r="G11" s="17">
        <v>5.02999999999999</v>
      </c>
      <c r="H11" s="16">
        <v>51.2</v>
      </c>
      <c r="I11" s="15">
        <v>20000</v>
      </c>
      <c r="J11" s="15">
        <v>1124600</v>
      </c>
      <c r="K11" s="15"/>
      <c r="L11" s="13" t="s">
        <v>70</v>
      </c>
      <c r="M11" s="15"/>
      <c r="N11" s="20"/>
    </row>
    <row r="12" ht="14.2" customHeight="1" spans="1:14">
      <c r="A12" s="13" t="s">
        <v>67</v>
      </c>
      <c r="B12" s="14" t="s">
        <v>74</v>
      </c>
      <c r="C12" s="14" t="s">
        <v>69</v>
      </c>
      <c r="D12" s="15" t="s">
        <v>33</v>
      </c>
      <c r="E12" s="15">
        <v>5.4</v>
      </c>
      <c r="F12" s="16">
        <v>56.23</v>
      </c>
      <c r="G12" s="17">
        <v>5.02999999999999</v>
      </c>
      <c r="H12" s="16">
        <v>51.2</v>
      </c>
      <c r="I12" s="15">
        <v>20000</v>
      </c>
      <c r="J12" s="15">
        <v>1124600</v>
      </c>
      <c r="K12" s="15"/>
      <c r="L12" s="13" t="s">
        <v>70</v>
      </c>
      <c r="M12" s="15"/>
      <c r="N12" s="20"/>
    </row>
    <row r="13" ht="14.2" customHeight="1" spans="1:14">
      <c r="A13" s="13" t="s">
        <v>67</v>
      </c>
      <c r="B13" s="14" t="s">
        <v>75</v>
      </c>
      <c r="C13" s="14" t="s">
        <v>69</v>
      </c>
      <c r="D13" s="15" t="s">
        <v>33</v>
      </c>
      <c r="E13" s="15">
        <v>5.4</v>
      </c>
      <c r="F13" s="16">
        <v>45.69</v>
      </c>
      <c r="G13" s="17">
        <v>4.09</v>
      </c>
      <c r="H13" s="16">
        <v>41.6</v>
      </c>
      <c r="I13" s="15">
        <v>20000</v>
      </c>
      <c r="J13" s="15">
        <v>913800</v>
      </c>
      <c r="K13" s="15"/>
      <c r="L13" s="13" t="s">
        <v>70</v>
      </c>
      <c r="M13" s="15"/>
      <c r="N13" s="20"/>
    </row>
    <row r="14" ht="14.2" customHeight="1" spans="1:14">
      <c r="A14" s="13" t="s">
        <v>67</v>
      </c>
      <c r="B14" s="14" t="s">
        <v>76</v>
      </c>
      <c r="C14" s="14" t="s">
        <v>69</v>
      </c>
      <c r="D14" s="15" t="s">
        <v>33</v>
      </c>
      <c r="E14" s="15">
        <v>5.4</v>
      </c>
      <c r="F14" s="16">
        <v>59.39</v>
      </c>
      <c r="G14" s="17">
        <v>5.31</v>
      </c>
      <c r="H14" s="16">
        <v>54.08</v>
      </c>
      <c r="I14" s="15">
        <v>20000</v>
      </c>
      <c r="J14" s="15">
        <v>1187800</v>
      </c>
      <c r="K14" s="15"/>
      <c r="L14" s="13" t="s">
        <v>70</v>
      </c>
      <c r="M14" s="15"/>
      <c r="N14" s="20"/>
    </row>
    <row r="15" ht="14.2" customHeight="1" spans="1:14">
      <c r="A15" s="13" t="s">
        <v>67</v>
      </c>
      <c r="B15" s="14" t="s">
        <v>77</v>
      </c>
      <c r="C15" s="14" t="s">
        <v>69</v>
      </c>
      <c r="D15" s="15" t="s">
        <v>33</v>
      </c>
      <c r="E15" s="15">
        <v>5.4</v>
      </c>
      <c r="F15" s="16">
        <v>81.33</v>
      </c>
      <c r="G15" s="17">
        <v>7.27</v>
      </c>
      <c r="H15" s="16">
        <v>74.06</v>
      </c>
      <c r="I15" s="15">
        <v>20000</v>
      </c>
      <c r="J15" s="15">
        <v>1626600</v>
      </c>
      <c r="K15" s="15"/>
      <c r="L15" s="13" t="s">
        <v>70</v>
      </c>
      <c r="M15" s="15"/>
      <c r="N15" s="20"/>
    </row>
    <row r="16" ht="14.2" customHeight="1" spans="1:13">
      <c r="A16" s="13" t="s">
        <v>67</v>
      </c>
      <c r="B16" s="14" t="s">
        <v>78</v>
      </c>
      <c r="C16" s="14" t="s">
        <v>69</v>
      </c>
      <c r="D16" s="15" t="s">
        <v>33</v>
      </c>
      <c r="E16" s="15">
        <v>5.4</v>
      </c>
      <c r="F16" s="16">
        <v>126.45</v>
      </c>
      <c r="G16" s="17">
        <v>11.31</v>
      </c>
      <c r="H16" s="16">
        <v>115.14</v>
      </c>
      <c r="I16" s="15">
        <v>20000</v>
      </c>
      <c r="J16" s="15">
        <v>2529000</v>
      </c>
      <c r="K16" s="15"/>
      <c r="L16" s="13" t="s">
        <v>70</v>
      </c>
      <c r="M16" s="15"/>
    </row>
    <row r="17" ht="14.2" customHeight="1" spans="1:13">
      <c r="A17" s="13" t="s">
        <v>67</v>
      </c>
      <c r="B17" s="14" t="s">
        <v>79</v>
      </c>
      <c r="C17" s="14" t="s">
        <v>69</v>
      </c>
      <c r="D17" s="15" t="s">
        <v>33</v>
      </c>
      <c r="E17" s="15">
        <v>5.4</v>
      </c>
      <c r="F17" s="16">
        <v>92.22</v>
      </c>
      <c r="G17" s="17">
        <v>8.25</v>
      </c>
      <c r="H17" s="16">
        <v>83.97</v>
      </c>
      <c r="I17" s="15">
        <v>20000</v>
      </c>
      <c r="J17" s="15">
        <v>1844400</v>
      </c>
      <c r="K17" s="15"/>
      <c r="L17" s="13" t="s">
        <v>70</v>
      </c>
      <c r="M17" s="15"/>
    </row>
    <row r="18" ht="14.2" customHeight="1" spans="1:13">
      <c r="A18" s="13" t="s">
        <v>67</v>
      </c>
      <c r="B18" s="14" t="s">
        <v>80</v>
      </c>
      <c r="C18" s="14" t="s">
        <v>69</v>
      </c>
      <c r="D18" s="15" t="s">
        <v>33</v>
      </c>
      <c r="E18" s="15">
        <v>5.4</v>
      </c>
      <c r="F18" s="16">
        <v>58.88</v>
      </c>
      <c r="G18" s="17">
        <v>5.27</v>
      </c>
      <c r="H18" s="16">
        <v>53.61</v>
      </c>
      <c r="I18" s="15">
        <v>20000</v>
      </c>
      <c r="J18" s="15">
        <v>1177600</v>
      </c>
      <c r="K18" s="15"/>
      <c r="L18" s="13" t="s">
        <v>70</v>
      </c>
      <c r="M18" s="15"/>
    </row>
    <row r="19" ht="14.2" customHeight="1" spans="1:13">
      <c r="A19" s="13" t="s">
        <v>67</v>
      </c>
      <c r="B19" s="14" t="s">
        <v>81</v>
      </c>
      <c r="C19" s="14" t="s">
        <v>69</v>
      </c>
      <c r="D19" s="15" t="s">
        <v>33</v>
      </c>
      <c r="E19" s="15">
        <v>5.4</v>
      </c>
      <c r="F19" s="16">
        <v>60.01</v>
      </c>
      <c r="G19" s="17">
        <v>5.37</v>
      </c>
      <c r="H19" s="16">
        <v>54.64</v>
      </c>
      <c r="I19" s="15">
        <v>20000</v>
      </c>
      <c r="J19" s="15">
        <v>1200200</v>
      </c>
      <c r="K19" s="15"/>
      <c r="L19" s="13" t="s">
        <v>70</v>
      </c>
      <c r="M19" s="15"/>
    </row>
    <row r="20" ht="14.2" customHeight="1" spans="1:13">
      <c r="A20" s="13" t="s">
        <v>67</v>
      </c>
      <c r="B20" s="14" t="s">
        <v>82</v>
      </c>
      <c r="C20" s="14" t="s">
        <v>69</v>
      </c>
      <c r="D20" s="15" t="s">
        <v>33</v>
      </c>
      <c r="E20" s="15">
        <v>5.4</v>
      </c>
      <c r="F20" s="16">
        <v>56.23</v>
      </c>
      <c r="G20" s="17">
        <v>5.02999999999999</v>
      </c>
      <c r="H20" s="16">
        <v>51.2</v>
      </c>
      <c r="I20" s="15">
        <v>20000</v>
      </c>
      <c r="J20" s="15">
        <v>1124600</v>
      </c>
      <c r="K20" s="15"/>
      <c r="L20" s="13" t="s">
        <v>70</v>
      </c>
      <c r="M20" s="15"/>
    </row>
    <row r="21" ht="14.2" customHeight="1" spans="1:13">
      <c r="A21" s="13" t="s">
        <v>67</v>
      </c>
      <c r="B21" s="14" t="s">
        <v>83</v>
      </c>
      <c r="C21" s="14" t="s">
        <v>69</v>
      </c>
      <c r="D21" s="15" t="s">
        <v>33</v>
      </c>
      <c r="E21" s="15">
        <v>5.4</v>
      </c>
      <c r="F21" s="16">
        <v>56.23</v>
      </c>
      <c r="G21" s="17">
        <v>5.02999999999999</v>
      </c>
      <c r="H21" s="16">
        <v>51.2</v>
      </c>
      <c r="I21" s="15">
        <v>20000</v>
      </c>
      <c r="J21" s="15">
        <v>1124600</v>
      </c>
      <c r="K21" s="15"/>
      <c r="L21" s="13" t="s">
        <v>70</v>
      </c>
      <c r="M21" s="15"/>
    </row>
    <row r="22" ht="14.2" customHeight="1" spans="1:13">
      <c r="A22" s="13" t="s">
        <v>67</v>
      </c>
      <c r="B22" s="14" t="s">
        <v>84</v>
      </c>
      <c r="C22" s="14" t="s">
        <v>69</v>
      </c>
      <c r="D22" s="15" t="s">
        <v>33</v>
      </c>
      <c r="E22" s="15">
        <v>5.4</v>
      </c>
      <c r="F22" s="16">
        <v>54.82</v>
      </c>
      <c r="G22" s="17">
        <v>4.9</v>
      </c>
      <c r="H22" s="16">
        <v>49.92</v>
      </c>
      <c r="I22" s="15">
        <v>20000</v>
      </c>
      <c r="J22" s="15">
        <v>1096400</v>
      </c>
      <c r="K22" s="15"/>
      <c r="L22" s="13" t="s">
        <v>70</v>
      </c>
      <c r="M22" s="15"/>
    </row>
    <row r="23" ht="14.2" customHeight="1" spans="1:13">
      <c r="A23" s="18" t="s">
        <v>67</v>
      </c>
      <c r="B23" s="19">
        <v>3401</v>
      </c>
      <c r="C23" s="18" t="s">
        <v>85</v>
      </c>
      <c r="D23" s="18" t="s">
        <v>86</v>
      </c>
      <c r="E23" s="18">
        <v>2.9</v>
      </c>
      <c r="F23" s="18">
        <v>91.88</v>
      </c>
      <c r="G23" s="17">
        <v>17.01</v>
      </c>
      <c r="H23" s="18">
        <v>74.87</v>
      </c>
      <c r="I23" s="22">
        <f>J23/F23</f>
        <v>7277.2202873313</v>
      </c>
      <c r="J23" s="18">
        <v>668631</v>
      </c>
      <c r="K23" s="18"/>
      <c r="L23" s="18" t="s">
        <v>70</v>
      </c>
      <c r="M23" s="18"/>
    </row>
    <row r="24" ht="14.2" customHeight="1" spans="1:13">
      <c r="A24" s="18" t="s">
        <v>67</v>
      </c>
      <c r="B24" s="19">
        <v>3301</v>
      </c>
      <c r="C24" s="18" t="s">
        <v>87</v>
      </c>
      <c r="D24" s="18" t="s">
        <v>86</v>
      </c>
      <c r="E24" s="18">
        <v>2.9</v>
      </c>
      <c r="F24" s="18">
        <v>91.88</v>
      </c>
      <c r="G24" s="17">
        <v>17.01</v>
      </c>
      <c r="H24" s="18">
        <v>74.87</v>
      </c>
      <c r="I24" s="22">
        <f t="shared" ref="I24:I55" si="0">J24/F24</f>
        <v>7635.26338702656</v>
      </c>
      <c r="J24" s="18">
        <v>701528</v>
      </c>
      <c r="K24" s="18"/>
      <c r="L24" s="18" t="s">
        <v>70</v>
      </c>
      <c r="M24" s="18"/>
    </row>
    <row r="25" ht="14.2" customHeight="1" spans="1:13">
      <c r="A25" s="18" t="s">
        <v>67</v>
      </c>
      <c r="B25" s="19">
        <v>3201</v>
      </c>
      <c r="C25" s="18" t="s">
        <v>88</v>
      </c>
      <c r="D25" s="18" t="s">
        <v>86</v>
      </c>
      <c r="E25" s="18">
        <v>2.9</v>
      </c>
      <c r="F25" s="18">
        <v>91.88</v>
      </c>
      <c r="G25" s="17">
        <v>17.01</v>
      </c>
      <c r="H25" s="18">
        <v>74.87</v>
      </c>
      <c r="I25" s="22">
        <f t="shared" si="0"/>
        <v>7677.03526338703</v>
      </c>
      <c r="J25" s="18">
        <v>705366</v>
      </c>
      <c r="K25" s="18"/>
      <c r="L25" s="18" t="s">
        <v>70</v>
      </c>
      <c r="M25" s="18"/>
    </row>
    <row r="26" ht="14.2" customHeight="1" spans="1:13">
      <c r="A26" s="18" t="s">
        <v>67</v>
      </c>
      <c r="B26" s="19">
        <v>3101</v>
      </c>
      <c r="C26" s="18" t="s">
        <v>89</v>
      </c>
      <c r="D26" s="18" t="s">
        <v>86</v>
      </c>
      <c r="E26" s="18">
        <v>2.9</v>
      </c>
      <c r="F26" s="18">
        <v>91.88</v>
      </c>
      <c r="G26" s="17">
        <v>17.01</v>
      </c>
      <c r="H26" s="18">
        <v>74.87</v>
      </c>
      <c r="I26" s="22">
        <f t="shared" si="0"/>
        <v>7718.8071397475</v>
      </c>
      <c r="J26" s="18">
        <v>709204</v>
      </c>
      <c r="K26" s="18"/>
      <c r="L26" s="18" t="s">
        <v>70</v>
      </c>
      <c r="M26" s="18"/>
    </row>
    <row r="27" ht="14.2" customHeight="1" spans="1:13">
      <c r="A27" s="18" t="s">
        <v>67</v>
      </c>
      <c r="B27" s="19">
        <v>3001</v>
      </c>
      <c r="C27" s="18" t="s">
        <v>90</v>
      </c>
      <c r="D27" s="18" t="s">
        <v>86</v>
      </c>
      <c r="E27" s="18">
        <v>2.9</v>
      </c>
      <c r="F27" s="18">
        <v>91.88</v>
      </c>
      <c r="G27" s="17">
        <v>17.01</v>
      </c>
      <c r="H27" s="18">
        <v>74.87</v>
      </c>
      <c r="I27" s="22">
        <f t="shared" si="0"/>
        <v>7760.57901610797</v>
      </c>
      <c r="J27" s="18">
        <v>713042</v>
      </c>
      <c r="K27" s="18"/>
      <c r="L27" s="18" t="s">
        <v>70</v>
      </c>
      <c r="M27" s="18"/>
    </row>
    <row r="28" ht="14.2" customHeight="1" spans="1:13">
      <c r="A28" s="18" t="s">
        <v>67</v>
      </c>
      <c r="B28" s="19">
        <v>2901</v>
      </c>
      <c r="C28" s="18" t="s">
        <v>91</v>
      </c>
      <c r="D28" s="18" t="s">
        <v>86</v>
      </c>
      <c r="E28" s="18">
        <v>2.9</v>
      </c>
      <c r="F28" s="18">
        <v>91.88</v>
      </c>
      <c r="G28" s="17">
        <v>17.01</v>
      </c>
      <c r="H28" s="18">
        <v>74.87</v>
      </c>
      <c r="I28" s="22">
        <f t="shared" si="0"/>
        <v>7802.34000870701</v>
      </c>
      <c r="J28" s="18">
        <v>716879</v>
      </c>
      <c r="K28" s="18"/>
      <c r="L28" s="18" t="s">
        <v>70</v>
      </c>
      <c r="M28" s="18"/>
    </row>
    <row r="29" ht="14.2" customHeight="1" spans="1:13">
      <c r="A29" s="18" t="s">
        <v>67</v>
      </c>
      <c r="B29" s="19">
        <v>2801</v>
      </c>
      <c r="C29" s="18" t="s">
        <v>92</v>
      </c>
      <c r="D29" s="18" t="s">
        <v>86</v>
      </c>
      <c r="E29" s="18">
        <v>2.9</v>
      </c>
      <c r="F29" s="18">
        <v>91.88</v>
      </c>
      <c r="G29" s="17">
        <v>17.01</v>
      </c>
      <c r="H29" s="18">
        <v>74.87</v>
      </c>
      <c r="I29" s="22">
        <f t="shared" si="0"/>
        <v>7832.17239878102</v>
      </c>
      <c r="J29" s="18">
        <v>719620</v>
      </c>
      <c r="K29" s="18"/>
      <c r="L29" s="18" t="s">
        <v>70</v>
      </c>
      <c r="M29" s="18"/>
    </row>
    <row r="30" ht="14.2" customHeight="1" spans="1:13">
      <c r="A30" s="18" t="s">
        <v>67</v>
      </c>
      <c r="B30" s="19">
        <v>2701</v>
      </c>
      <c r="C30" s="18" t="s">
        <v>93</v>
      </c>
      <c r="D30" s="18" t="s">
        <v>86</v>
      </c>
      <c r="E30" s="18">
        <v>2.9</v>
      </c>
      <c r="F30" s="18">
        <v>91.88</v>
      </c>
      <c r="G30" s="17">
        <v>17.01</v>
      </c>
      <c r="H30" s="18">
        <v>74.87</v>
      </c>
      <c r="I30" s="22">
        <f t="shared" si="0"/>
        <v>7862.01567261646</v>
      </c>
      <c r="J30" s="18">
        <v>722362</v>
      </c>
      <c r="K30" s="18"/>
      <c r="L30" s="18" t="s">
        <v>70</v>
      </c>
      <c r="M30" s="18"/>
    </row>
    <row r="31" ht="14.2" customHeight="1" spans="1:13">
      <c r="A31" s="18" t="s">
        <v>67</v>
      </c>
      <c r="B31" s="19">
        <v>2601</v>
      </c>
      <c r="C31" s="18" t="s">
        <v>94</v>
      </c>
      <c r="D31" s="18" t="s">
        <v>86</v>
      </c>
      <c r="E31" s="18">
        <v>2.9</v>
      </c>
      <c r="F31" s="18">
        <v>91.88</v>
      </c>
      <c r="G31" s="17">
        <v>17.01</v>
      </c>
      <c r="H31" s="18">
        <v>74.87</v>
      </c>
      <c r="I31" s="22">
        <f t="shared" si="0"/>
        <v>7891.84806269047</v>
      </c>
      <c r="J31" s="18">
        <v>725103</v>
      </c>
      <c r="K31" s="18"/>
      <c r="L31" s="18" t="s">
        <v>70</v>
      </c>
      <c r="M31" s="18"/>
    </row>
    <row r="32" ht="14.2" customHeight="1" spans="1:13">
      <c r="A32" s="18" t="s">
        <v>67</v>
      </c>
      <c r="B32" s="19">
        <v>2501</v>
      </c>
      <c r="C32" s="18" t="s">
        <v>95</v>
      </c>
      <c r="D32" s="18" t="s">
        <v>86</v>
      </c>
      <c r="E32" s="18">
        <v>2.9</v>
      </c>
      <c r="F32" s="18">
        <v>91.88</v>
      </c>
      <c r="G32" s="17">
        <v>17.01</v>
      </c>
      <c r="H32" s="18">
        <v>74.87</v>
      </c>
      <c r="I32" s="22">
        <f t="shared" si="0"/>
        <v>7921.6913365259</v>
      </c>
      <c r="J32" s="18">
        <v>727845</v>
      </c>
      <c r="K32" s="18"/>
      <c r="L32" s="18" t="s">
        <v>70</v>
      </c>
      <c r="M32" s="18"/>
    </row>
    <row r="33" ht="14.2" customHeight="1" spans="1:13">
      <c r="A33" s="18" t="s">
        <v>67</v>
      </c>
      <c r="B33" s="19">
        <v>2401</v>
      </c>
      <c r="C33" s="18" t="s">
        <v>96</v>
      </c>
      <c r="D33" s="18" t="s">
        <v>86</v>
      </c>
      <c r="E33" s="18">
        <v>2.9</v>
      </c>
      <c r="F33" s="18">
        <v>91.88</v>
      </c>
      <c r="G33" s="17">
        <v>17.01</v>
      </c>
      <c r="H33" s="18">
        <v>74.87</v>
      </c>
      <c r="I33" s="22">
        <f t="shared" si="0"/>
        <v>7951.52372659991</v>
      </c>
      <c r="J33" s="18">
        <v>730586</v>
      </c>
      <c r="K33" s="18"/>
      <c r="L33" s="18" t="s">
        <v>70</v>
      </c>
      <c r="M33" s="18"/>
    </row>
    <row r="34" ht="14.2" customHeight="1" spans="1:13">
      <c r="A34" s="18" t="s">
        <v>67</v>
      </c>
      <c r="B34" s="19">
        <v>2301</v>
      </c>
      <c r="C34" s="18" t="s">
        <v>97</v>
      </c>
      <c r="D34" s="18" t="s">
        <v>86</v>
      </c>
      <c r="E34" s="18">
        <v>2.9</v>
      </c>
      <c r="F34" s="18">
        <v>91.88</v>
      </c>
      <c r="G34" s="17">
        <v>17.01</v>
      </c>
      <c r="H34" s="18">
        <v>74.87</v>
      </c>
      <c r="I34" s="22">
        <f t="shared" si="0"/>
        <v>7981.35611667392</v>
      </c>
      <c r="J34" s="18">
        <v>733327</v>
      </c>
      <c r="K34" s="18"/>
      <c r="L34" s="18" t="s">
        <v>70</v>
      </c>
      <c r="M34" s="18"/>
    </row>
    <row r="35" ht="14.2" customHeight="1" spans="1:13">
      <c r="A35" s="18" t="s">
        <v>67</v>
      </c>
      <c r="B35" s="19">
        <v>2201</v>
      </c>
      <c r="C35" s="18" t="s">
        <v>98</v>
      </c>
      <c r="D35" s="18" t="s">
        <v>86</v>
      </c>
      <c r="E35" s="18">
        <v>2.9</v>
      </c>
      <c r="F35" s="18">
        <v>91.88</v>
      </c>
      <c r="G35" s="17">
        <v>17.01</v>
      </c>
      <c r="H35" s="18">
        <v>74.87</v>
      </c>
      <c r="I35" s="22">
        <f t="shared" si="0"/>
        <v>7999.27078798433</v>
      </c>
      <c r="J35" s="18">
        <v>734973</v>
      </c>
      <c r="K35" s="18"/>
      <c r="L35" s="18" t="s">
        <v>70</v>
      </c>
      <c r="M35" s="18"/>
    </row>
    <row r="36" ht="14.2" customHeight="1" spans="1:13">
      <c r="A36" s="18" t="s">
        <v>67</v>
      </c>
      <c r="B36" s="19">
        <v>2101</v>
      </c>
      <c r="C36" s="18" t="s">
        <v>99</v>
      </c>
      <c r="D36" s="18" t="s">
        <v>86</v>
      </c>
      <c r="E36" s="18">
        <v>2.9</v>
      </c>
      <c r="F36" s="18">
        <v>91.88</v>
      </c>
      <c r="G36" s="17">
        <v>17.01</v>
      </c>
      <c r="H36" s="18">
        <v>74.87</v>
      </c>
      <c r="I36" s="22">
        <f t="shared" si="0"/>
        <v>8017.1745755333</v>
      </c>
      <c r="J36" s="18">
        <v>736618</v>
      </c>
      <c r="K36" s="18"/>
      <c r="L36" s="18" t="s">
        <v>70</v>
      </c>
      <c r="M36" s="18"/>
    </row>
    <row r="37" ht="14.2" customHeight="1" spans="1:13">
      <c r="A37" s="18" t="s">
        <v>67</v>
      </c>
      <c r="B37" s="19">
        <v>2001</v>
      </c>
      <c r="C37" s="18" t="s">
        <v>100</v>
      </c>
      <c r="D37" s="18" t="s">
        <v>86</v>
      </c>
      <c r="E37" s="18">
        <v>2.9</v>
      </c>
      <c r="F37" s="18">
        <v>91.88</v>
      </c>
      <c r="G37" s="17">
        <v>17.01</v>
      </c>
      <c r="H37" s="18">
        <v>74.87</v>
      </c>
      <c r="I37" s="22">
        <f t="shared" si="0"/>
        <v>8035.06747932085</v>
      </c>
      <c r="J37" s="18">
        <v>738262</v>
      </c>
      <c r="K37" s="18"/>
      <c r="L37" s="18" t="s">
        <v>70</v>
      </c>
      <c r="M37" s="18"/>
    </row>
    <row r="38" ht="14.2" customHeight="1" spans="1:13">
      <c r="A38" s="18" t="s">
        <v>67</v>
      </c>
      <c r="B38" s="19">
        <v>1901</v>
      </c>
      <c r="C38" s="18" t="s">
        <v>101</v>
      </c>
      <c r="D38" s="18" t="s">
        <v>86</v>
      </c>
      <c r="E38" s="18">
        <v>2.9</v>
      </c>
      <c r="F38" s="18">
        <v>91.88</v>
      </c>
      <c r="G38" s="17">
        <v>17.01</v>
      </c>
      <c r="H38" s="18">
        <v>74.87</v>
      </c>
      <c r="I38" s="22">
        <f t="shared" si="0"/>
        <v>8017.1745755333</v>
      </c>
      <c r="J38" s="18">
        <v>736618</v>
      </c>
      <c r="K38" s="18"/>
      <c r="L38" s="18" t="s">
        <v>70</v>
      </c>
      <c r="M38" s="18"/>
    </row>
    <row r="39" ht="14.2" customHeight="1" spans="1:13">
      <c r="A39" s="18" t="s">
        <v>67</v>
      </c>
      <c r="B39" s="19">
        <v>1801</v>
      </c>
      <c r="C39" s="18" t="s">
        <v>102</v>
      </c>
      <c r="D39" s="18" t="s">
        <v>86</v>
      </c>
      <c r="E39" s="18">
        <v>2.9</v>
      </c>
      <c r="F39" s="18">
        <v>91.88</v>
      </c>
      <c r="G39" s="17">
        <v>17.01</v>
      </c>
      <c r="H39" s="18">
        <v>74.87</v>
      </c>
      <c r="I39" s="22">
        <f t="shared" si="0"/>
        <v>7879.93034392686</v>
      </c>
      <c r="J39" s="18">
        <v>724008</v>
      </c>
      <c r="K39" s="18"/>
      <c r="L39" s="18" t="s">
        <v>70</v>
      </c>
      <c r="M39" s="18"/>
    </row>
    <row r="40" ht="14.2" customHeight="1" spans="1:13">
      <c r="A40" s="18" t="s">
        <v>67</v>
      </c>
      <c r="B40" s="19">
        <v>1701</v>
      </c>
      <c r="C40" s="18" t="s">
        <v>103</v>
      </c>
      <c r="D40" s="18" t="s">
        <v>86</v>
      </c>
      <c r="E40" s="18">
        <v>2.9</v>
      </c>
      <c r="F40" s="18">
        <v>91.88</v>
      </c>
      <c r="G40" s="17">
        <v>17.01</v>
      </c>
      <c r="H40" s="18">
        <v>74.87</v>
      </c>
      <c r="I40" s="22">
        <f t="shared" si="0"/>
        <v>7999.27078798433</v>
      </c>
      <c r="J40" s="18">
        <v>734973</v>
      </c>
      <c r="K40" s="18"/>
      <c r="L40" s="18" t="s">
        <v>70</v>
      </c>
      <c r="M40" s="18"/>
    </row>
    <row r="41" ht="14.2" customHeight="1" spans="1:13">
      <c r="A41" s="18" t="s">
        <v>67</v>
      </c>
      <c r="B41" s="19">
        <v>1601</v>
      </c>
      <c r="C41" s="18" t="s">
        <v>104</v>
      </c>
      <c r="D41" s="18" t="s">
        <v>86</v>
      </c>
      <c r="E41" s="18">
        <v>2.9</v>
      </c>
      <c r="F41" s="18">
        <v>91.88</v>
      </c>
      <c r="G41" s="17">
        <v>17.01</v>
      </c>
      <c r="H41" s="18">
        <v>74.87</v>
      </c>
      <c r="I41" s="22">
        <f t="shared" si="0"/>
        <v>7981.35611667392</v>
      </c>
      <c r="J41" s="18">
        <v>733327</v>
      </c>
      <c r="K41" s="18"/>
      <c r="L41" s="18" t="s">
        <v>70</v>
      </c>
      <c r="M41" s="18"/>
    </row>
    <row r="42" ht="14.2" customHeight="1" spans="1:13">
      <c r="A42" s="18" t="s">
        <v>67</v>
      </c>
      <c r="B42" s="19">
        <v>1501</v>
      </c>
      <c r="C42" s="18" t="s">
        <v>105</v>
      </c>
      <c r="D42" s="18" t="s">
        <v>86</v>
      </c>
      <c r="E42" s="18">
        <v>2.9</v>
      </c>
      <c r="F42" s="18">
        <v>91.88</v>
      </c>
      <c r="G42" s="17">
        <v>17.01</v>
      </c>
      <c r="H42" s="18">
        <v>74.87</v>
      </c>
      <c r="I42" s="22">
        <f t="shared" si="0"/>
        <v>7963.46321288637</v>
      </c>
      <c r="J42" s="18">
        <v>731683</v>
      </c>
      <c r="K42" s="18"/>
      <c r="L42" s="18" t="s">
        <v>70</v>
      </c>
      <c r="M42" s="18"/>
    </row>
    <row r="43" ht="14.2" customHeight="1" spans="1:13">
      <c r="A43" s="18" t="s">
        <v>67</v>
      </c>
      <c r="B43" s="19">
        <v>1401</v>
      </c>
      <c r="C43" s="18" t="s">
        <v>106</v>
      </c>
      <c r="D43" s="18" t="s">
        <v>86</v>
      </c>
      <c r="E43" s="18">
        <v>2.9</v>
      </c>
      <c r="F43" s="18">
        <v>91.88</v>
      </c>
      <c r="G43" s="17">
        <v>17.01</v>
      </c>
      <c r="H43" s="18">
        <v>74.87</v>
      </c>
      <c r="I43" s="22">
        <f t="shared" si="0"/>
        <v>7826.21898127993</v>
      </c>
      <c r="J43" s="18">
        <v>719073</v>
      </c>
      <c r="K43" s="18"/>
      <c r="L43" s="18" t="s">
        <v>70</v>
      </c>
      <c r="M43" s="18"/>
    </row>
    <row r="44" ht="14.2" customHeight="1" spans="1:13">
      <c r="A44" s="18" t="s">
        <v>67</v>
      </c>
      <c r="B44" s="19">
        <v>1301</v>
      </c>
      <c r="C44" s="18" t="s">
        <v>107</v>
      </c>
      <c r="D44" s="18" t="s">
        <v>86</v>
      </c>
      <c r="E44" s="18">
        <v>2.9</v>
      </c>
      <c r="F44" s="18">
        <v>91.88</v>
      </c>
      <c r="G44" s="17">
        <v>17.01</v>
      </c>
      <c r="H44" s="18">
        <v>74.87</v>
      </c>
      <c r="I44" s="22">
        <f t="shared" si="0"/>
        <v>7945.5594253374</v>
      </c>
      <c r="J44" s="18">
        <v>730038</v>
      </c>
      <c r="K44" s="18"/>
      <c r="L44" s="18" t="s">
        <v>70</v>
      </c>
      <c r="M44" s="18"/>
    </row>
    <row r="45" ht="14.2" customHeight="1" spans="1:13">
      <c r="A45" s="18" t="s">
        <v>67</v>
      </c>
      <c r="B45" s="19">
        <v>1201</v>
      </c>
      <c r="C45" s="18" t="s">
        <v>108</v>
      </c>
      <c r="D45" s="18" t="s">
        <v>86</v>
      </c>
      <c r="E45" s="18">
        <v>2.9</v>
      </c>
      <c r="F45" s="18">
        <v>91.88</v>
      </c>
      <c r="G45" s="17">
        <v>17.01</v>
      </c>
      <c r="H45" s="18">
        <v>74.87</v>
      </c>
      <c r="I45" s="22">
        <f t="shared" si="0"/>
        <v>7927.66652154985</v>
      </c>
      <c r="J45" s="18">
        <v>728394</v>
      </c>
      <c r="K45" s="18"/>
      <c r="L45" s="18" t="s">
        <v>70</v>
      </c>
      <c r="M45" s="18"/>
    </row>
    <row r="46" ht="14.2" customHeight="1" spans="1:13">
      <c r="A46" s="18" t="s">
        <v>67</v>
      </c>
      <c r="B46" s="19">
        <v>1101</v>
      </c>
      <c r="C46" s="18" t="s">
        <v>109</v>
      </c>
      <c r="D46" s="18" t="s">
        <v>86</v>
      </c>
      <c r="E46" s="18">
        <v>2.9</v>
      </c>
      <c r="F46" s="18">
        <v>91.88</v>
      </c>
      <c r="G46" s="17">
        <v>17.01</v>
      </c>
      <c r="H46" s="18">
        <v>74.87</v>
      </c>
      <c r="I46" s="22">
        <f t="shared" si="0"/>
        <v>7909.76273400087</v>
      </c>
      <c r="J46" s="18">
        <v>726749</v>
      </c>
      <c r="K46" s="18"/>
      <c r="L46" s="18" t="s">
        <v>70</v>
      </c>
      <c r="M46" s="18"/>
    </row>
    <row r="47" ht="14.2" customHeight="1" spans="1:13">
      <c r="A47" s="18" t="s">
        <v>67</v>
      </c>
      <c r="B47" s="19">
        <v>1001</v>
      </c>
      <c r="C47" s="18" t="s">
        <v>110</v>
      </c>
      <c r="D47" s="18" t="s">
        <v>86</v>
      </c>
      <c r="E47" s="18">
        <v>2.9</v>
      </c>
      <c r="F47" s="18">
        <v>91.88</v>
      </c>
      <c r="G47" s="17">
        <v>17.01</v>
      </c>
      <c r="H47" s="18">
        <v>74.87</v>
      </c>
      <c r="I47" s="22">
        <f t="shared" si="0"/>
        <v>7891.84806269047</v>
      </c>
      <c r="J47" s="18">
        <v>725103</v>
      </c>
      <c r="K47" s="18"/>
      <c r="L47" s="18" t="s">
        <v>70</v>
      </c>
      <c r="M47" s="18"/>
    </row>
    <row r="48" ht="14.2" customHeight="1" spans="1:13">
      <c r="A48" s="18" t="s">
        <v>67</v>
      </c>
      <c r="B48" s="19">
        <v>901</v>
      </c>
      <c r="C48" s="18" t="s">
        <v>111</v>
      </c>
      <c r="D48" s="18" t="s">
        <v>86</v>
      </c>
      <c r="E48" s="18">
        <v>2.9</v>
      </c>
      <c r="F48" s="18">
        <v>91.88</v>
      </c>
      <c r="G48" s="17">
        <v>17.01</v>
      </c>
      <c r="H48" s="18">
        <v>74.87</v>
      </c>
      <c r="I48" s="22">
        <f t="shared" si="0"/>
        <v>7873.95515890292</v>
      </c>
      <c r="J48" s="18">
        <v>723459</v>
      </c>
      <c r="K48" s="18"/>
      <c r="L48" s="18" t="s">
        <v>70</v>
      </c>
      <c r="M48" s="18"/>
    </row>
    <row r="49" ht="14.2" customHeight="1" spans="1:13">
      <c r="A49" s="18" t="s">
        <v>67</v>
      </c>
      <c r="B49" s="19">
        <v>801</v>
      </c>
      <c r="C49" s="18" t="s">
        <v>112</v>
      </c>
      <c r="D49" s="18" t="s">
        <v>86</v>
      </c>
      <c r="E49" s="18">
        <v>2.9</v>
      </c>
      <c r="F49" s="18">
        <v>91.88</v>
      </c>
      <c r="G49" s="17">
        <v>17.01</v>
      </c>
      <c r="H49" s="18">
        <v>74.87</v>
      </c>
      <c r="I49" s="22">
        <f t="shared" si="0"/>
        <v>7856.05137135394</v>
      </c>
      <c r="J49" s="18">
        <v>721814</v>
      </c>
      <c r="K49" s="18"/>
      <c r="L49" s="18" t="s">
        <v>70</v>
      </c>
      <c r="M49" s="18"/>
    </row>
    <row r="50" ht="14.2" customHeight="1" spans="1:13">
      <c r="A50" s="18" t="s">
        <v>67</v>
      </c>
      <c r="B50" s="19">
        <v>701</v>
      </c>
      <c r="C50" s="18" t="s">
        <v>113</v>
      </c>
      <c r="D50" s="18" t="s">
        <v>86</v>
      </c>
      <c r="E50" s="18">
        <v>2.9</v>
      </c>
      <c r="F50" s="18">
        <v>91.88</v>
      </c>
      <c r="G50" s="17">
        <v>17.01</v>
      </c>
      <c r="H50" s="18">
        <v>74.87</v>
      </c>
      <c r="I50" s="22">
        <f t="shared" si="0"/>
        <v>7838.14758380496</v>
      </c>
      <c r="J50" s="18">
        <v>720169</v>
      </c>
      <c r="K50" s="18"/>
      <c r="L50" s="18" t="s">
        <v>70</v>
      </c>
      <c r="M50" s="18"/>
    </row>
    <row r="51" ht="14.2" customHeight="1" spans="1:13">
      <c r="A51" s="18" t="s">
        <v>67</v>
      </c>
      <c r="B51" s="19">
        <v>601</v>
      </c>
      <c r="C51" s="18" t="s">
        <v>114</v>
      </c>
      <c r="D51" s="18" t="s">
        <v>86</v>
      </c>
      <c r="E51" s="18">
        <v>2.9</v>
      </c>
      <c r="F51" s="18">
        <v>91.88</v>
      </c>
      <c r="G51" s="17">
        <v>17.01</v>
      </c>
      <c r="H51" s="18">
        <v>74.87</v>
      </c>
      <c r="I51" s="22">
        <f t="shared" si="0"/>
        <v>7718.8071397475</v>
      </c>
      <c r="J51" s="18">
        <v>709204</v>
      </c>
      <c r="K51" s="18"/>
      <c r="L51" s="18" t="s">
        <v>70</v>
      </c>
      <c r="M51" s="18"/>
    </row>
    <row r="52" ht="14.2" customHeight="1" spans="1:13">
      <c r="A52" s="18" t="s">
        <v>67</v>
      </c>
      <c r="B52" s="19">
        <v>501</v>
      </c>
      <c r="C52" s="18" t="s">
        <v>115</v>
      </c>
      <c r="D52" s="18" t="s">
        <v>86</v>
      </c>
      <c r="E52" s="18">
        <v>2.9</v>
      </c>
      <c r="F52" s="18">
        <v>91.88</v>
      </c>
      <c r="G52" s="17">
        <v>17.01</v>
      </c>
      <c r="H52" s="18">
        <v>74.87</v>
      </c>
      <c r="I52" s="22">
        <f t="shared" si="0"/>
        <v>7688.97474967349</v>
      </c>
      <c r="J52" s="18">
        <v>706463</v>
      </c>
      <c r="K52" s="18"/>
      <c r="L52" s="18" t="s">
        <v>70</v>
      </c>
      <c r="M52" s="18"/>
    </row>
    <row r="53" ht="14.2" customHeight="1" spans="1:13">
      <c r="A53" s="18" t="s">
        <v>67</v>
      </c>
      <c r="B53" s="19">
        <v>401</v>
      </c>
      <c r="C53" s="18" t="s">
        <v>116</v>
      </c>
      <c r="D53" s="18" t="s">
        <v>86</v>
      </c>
      <c r="E53" s="18">
        <v>2.9</v>
      </c>
      <c r="F53" s="18">
        <v>91.88</v>
      </c>
      <c r="G53" s="17">
        <v>17.01</v>
      </c>
      <c r="H53" s="18">
        <v>74.87</v>
      </c>
      <c r="I53" s="22">
        <f t="shared" si="0"/>
        <v>7659.13147583805</v>
      </c>
      <c r="J53" s="18">
        <v>703721</v>
      </c>
      <c r="K53" s="18"/>
      <c r="L53" s="18" t="s">
        <v>70</v>
      </c>
      <c r="M53" s="18"/>
    </row>
    <row r="54" ht="14.2" customHeight="1" spans="1:13">
      <c r="A54" s="18" t="s">
        <v>67</v>
      </c>
      <c r="B54" s="19">
        <v>301</v>
      </c>
      <c r="C54" s="18" t="s">
        <v>117</v>
      </c>
      <c r="D54" s="18" t="s">
        <v>86</v>
      </c>
      <c r="E54" s="18">
        <v>2.9</v>
      </c>
      <c r="F54" s="18">
        <v>91.88</v>
      </c>
      <c r="G54" s="17">
        <v>17.01</v>
      </c>
      <c r="H54" s="18">
        <v>74.87</v>
      </c>
      <c r="I54" s="22">
        <f t="shared" si="0"/>
        <v>7629.29908576404</v>
      </c>
      <c r="J54" s="18">
        <v>700980</v>
      </c>
      <c r="K54" s="18"/>
      <c r="L54" s="18" t="s">
        <v>70</v>
      </c>
      <c r="M54" s="18"/>
    </row>
    <row r="55" ht="14.2" customHeight="1" spans="1:13">
      <c r="A55" s="18" t="s">
        <v>67</v>
      </c>
      <c r="B55" s="19">
        <v>3402</v>
      </c>
      <c r="C55" s="18" t="s">
        <v>85</v>
      </c>
      <c r="D55" s="18" t="s">
        <v>86</v>
      </c>
      <c r="E55" s="18">
        <v>2.9</v>
      </c>
      <c r="F55" s="13">
        <v>111.33</v>
      </c>
      <c r="G55" s="17">
        <v>20.61</v>
      </c>
      <c r="H55" s="13">
        <v>90.72</v>
      </c>
      <c r="I55" s="22">
        <f t="shared" si="0"/>
        <v>6970.74463307285</v>
      </c>
      <c r="J55" s="18">
        <v>776053</v>
      </c>
      <c r="K55" s="18"/>
      <c r="L55" s="18" t="s">
        <v>70</v>
      </c>
      <c r="M55" s="18"/>
    </row>
    <row r="56" ht="14.2" customHeight="1" spans="1:13">
      <c r="A56" s="18" t="s">
        <v>67</v>
      </c>
      <c r="B56" s="19">
        <v>3302</v>
      </c>
      <c r="C56" s="18" t="s">
        <v>87</v>
      </c>
      <c r="D56" s="18" t="s">
        <v>118</v>
      </c>
      <c r="E56" s="18">
        <v>2.9</v>
      </c>
      <c r="F56" s="13">
        <v>111.33</v>
      </c>
      <c r="G56" s="17">
        <v>20.61</v>
      </c>
      <c r="H56" s="13">
        <v>90.72</v>
      </c>
      <c r="I56" s="22">
        <f t="shared" ref="I56:I87" si="1">J56/F56</f>
        <v>7328.78828707446</v>
      </c>
      <c r="J56" s="18">
        <v>815914</v>
      </c>
      <c r="K56" s="18"/>
      <c r="L56" s="18" t="s">
        <v>70</v>
      </c>
      <c r="M56" s="18"/>
    </row>
    <row r="57" ht="14.2" customHeight="1" spans="1:13">
      <c r="A57" s="18" t="s">
        <v>67</v>
      </c>
      <c r="B57" s="19">
        <v>3202</v>
      </c>
      <c r="C57" s="18" t="s">
        <v>88</v>
      </c>
      <c r="D57" s="18" t="s">
        <v>118</v>
      </c>
      <c r="E57" s="18">
        <v>2.9</v>
      </c>
      <c r="F57" s="13">
        <v>111.33</v>
      </c>
      <c r="G57" s="17">
        <v>20.61</v>
      </c>
      <c r="H57" s="13">
        <v>90.72</v>
      </c>
      <c r="I57" s="22">
        <f t="shared" si="1"/>
        <v>7376.52025509746</v>
      </c>
      <c r="J57" s="18">
        <v>821228</v>
      </c>
      <c r="K57" s="18"/>
      <c r="L57" s="18" t="s">
        <v>70</v>
      </c>
      <c r="M57" s="18"/>
    </row>
    <row r="58" ht="14.2" customHeight="1" spans="1:13">
      <c r="A58" s="18" t="s">
        <v>67</v>
      </c>
      <c r="B58" s="19">
        <v>3102</v>
      </c>
      <c r="C58" s="18" t="s">
        <v>89</v>
      </c>
      <c r="D58" s="18" t="s">
        <v>118</v>
      </c>
      <c r="E58" s="18">
        <v>2.9</v>
      </c>
      <c r="F58" s="13">
        <v>111.33</v>
      </c>
      <c r="G58" s="17">
        <v>20.61</v>
      </c>
      <c r="H58" s="13">
        <v>90.72</v>
      </c>
      <c r="I58" s="22">
        <f t="shared" si="1"/>
        <v>7424.26120542531</v>
      </c>
      <c r="J58" s="18">
        <v>826543</v>
      </c>
      <c r="K58" s="18"/>
      <c r="L58" s="18" t="s">
        <v>70</v>
      </c>
      <c r="M58" s="18"/>
    </row>
    <row r="59" ht="14.2" customHeight="1" spans="1:13">
      <c r="A59" s="18" t="s">
        <v>67</v>
      </c>
      <c r="B59" s="19">
        <v>3002</v>
      </c>
      <c r="C59" s="18" t="s">
        <v>90</v>
      </c>
      <c r="D59" s="18" t="s">
        <v>118</v>
      </c>
      <c r="E59" s="18">
        <v>2.9</v>
      </c>
      <c r="F59" s="13">
        <v>111.33</v>
      </c>
      <c r="G59" s="17">
        <v>20.61</v>
      </c>
      <c r="H59" s="13">
        <v>90.72</v>
      </c>
      <c r="I59" s="22">
        <f t="shared" si="1"/>
        <v>7472.00215575317</v>
      </c>
      <c r="J59" s="18">
        <v>831858</v>
      </c>
      <c r="K59" s="18"/>
      <c r="L59" s="18" t="s">
        <v>70</v>
      </c>
      <c r="M59" s="18"/>
    </row>
    <row r="60" ht="14.2" customHeight="1" spans="1:13">
      <c r="A60" s="18" t="s">
        <v>67</v>
      </c>
      <c r="B60" s="19">
        <v>2902</v>
      </c>
      <c r="C60" s="18" t="s">
        <v>91</v>
      </c>
      <c r="D60" s="18" t="s">
        <v>118</v>
      </c>
      <c r="E60" s="18">
        <v>2.9</v>
      </c>
      <c r="F60" s="13">
        <v>111.33</v>
      </c>
      <c r="G60" s="17">
        <v>20.61</v>
      </c>
      <c r="H60" s="13">
        <v>90.72</v>
      </c>
      <c r="I60" s="22">
        <f t="shared" si="1"/>
        <v>7519.74310608102</v>
      </c>
      <c r="J60" s="18">
        <v>837173</v>
      </c>
      <c r="K60" s="18"/>
      <c r="L60" s="18" t="s">
        <v>70</v>
      </c>
      <c r="M60" s="18"/>
    </row>
    <row r="61" ht="14.2" customHeight="1" spans="1:13">
      <c r="A61" s="18" t="s">
        <v>67</v>
      </c>
      <c r="B61" s="19">
        <v>2802</v>
      </c>
      <c r="C61" s="18" t="s">
        <v>92</v>
      </c>
      <c r="D61" s="18" t="s">
        <v>118</v>
      </c>
      <c r="E61" s="18">
        <v>2.9</v>
      </c>
      <c r="F61" s="13">
        <v>111.33</v>
      </c>
      <c r="G61" s="17">
        <v>20.61</v>
      </c>
      <c r="H61" s="13">
        <v>90.72</v>
      </c>
      <c r="I61" s="22">
        <f t="shared" si="1"/>
        <v>7555.5465732507</v>
      </c>
      <c r="J61" s="18">
        <v>841159</v>
      </c>
      <c r="K61" s="18"/>
      <c r="L61" s="18" t="s">
        <v>70</v>
      </c>
      <c r="M61" s="18"/>
    </row>
    <row r="62" ht="14.2" customHeight="1" spans="1:13">
      <c r="A62" s="18" t="s">
        <v>67</v>
      </c>
      <c r="B62" s="19">
        <v>2702</v>
      </c>
      <c r="C62" s="18" t="s">
        <v>93</v>
      </c>
      <c r="D62" s="18" t="s">
        <v>118</v>
      </c>
      <c r="E62" s="18">
        <v>2.9</v>
      </c>
      <c r="F62" s="13">
        <v>111.33</v>
      </c>
      <c r="G62" s="17">
        <v>20.61</v>
      </c>
      <c r="H62" s="13">
        <v>90.72</v>
      </c>
      <c r="I62" s="22">
        <f t="shared" si="1"/>
        <v>7591.35004042037</v>
      </c>
      <c r="J62" s="18">
        <v>845145</v>
      </c>
      <c r="K62" s="18"/>
      <c r="L62" s="18" t="s">
        <v>70</v>
      </c>
      <c r="M62" s="18"/>
    </row>
    <row r="63" ht="14.2" customHeight="1" spans="1:13">
      <c r="A63" s="18" t="s">
        <v>67</v>
      </c>
      <c r="B63" s="19">
        <v>2602</v>
      </c>
      <c r="C63" s="18" t="s">
        <v>94</v>
      </c>
      <c r="D63" s="18" t="s">
        <v>118</v>
      </c>
      <c r="E63" s="18">
        <v>2.9</v>
      </c>
      <c r="F63" s="13">
        <v>111.33</v>
      </c>
      <c r="G63" s="17">
        <v>20.61</v>
      </c>
      <c r="H63" s="13">
        <v>90.72</v>
      </c>
      <c r="I63" s="22">
        <f t="shared" si="1"/>
        <v>7627.14452528519</v>
      </c>
      <c r="J63" s="18">
        <v>849130</v>
      </c>
      <c r="K63" s="18"/>
      <c r="L63" s="18" t="s">
        <v>70</v>
      </c>
      <c r="M63" s="18"/>
    </row>
    <row r="64" ht="14.2" customHeight="1" spans="1:13">
      <c r="A64" s="18" t="s">
        <v>67</v>
      </c>
      <c r="B64" s="19">
        <v>2502</v>
      </c>
      <c r="C64" s="18" t="s">
        <v>95</v>
      </c>
      <c r="D64" s="18" t="s">
        <v>118</v>
      </c>
      <c r="E64" s="18">
        <v>2.9</v>
      </c>
      <c r="F64" s="13">
        <v>111.33</v>
      </c>
      <c r="G64" s="17">
        <v>20.61</v>
      </c>
      <c r="H64" s="13">
        <v>90.72</v>
      </c>
      <c r="I64" s="22">
        <f t="shared" si="1"/>
        <v>7662.94799245486</v>
      </c>
      <c r="J64" s="18">
        <v>853116</v>
      </c>
      <c r="K64" s="18"/>
      <c r="L64" s="18" t="s">
        <v>70</v>
      </c>
      <c r="M64" s="18"/>
    </row>
    <row r="65" ht="14.2" customHeight="1" spans="1:13">
      <c r="A65" s="18" t="s">
        <v>67</v>
      </c>
      <c r="B65" s="19">
        <v>2402</v>
      </c>
      <c r="C65" s="18" t="s">
        <v>96</v>
      </c>
      <c r="D65" s="18" t="s">
        <v>118</v>
      </c>
      <c r="E65" s="18">
        <v>2.9</v>
      </c>
      <c r="F65" s="13">
        <v>111.33</v>
      </c>
      <c r="G65" s="17">
        <v>20.61</v>
      </c>
      <c r="H65" s="13">
        <v>90.72</v>
      </c>
      <c r="I65" s="22">
        <f t="shared" si="1"/>
        <v>7698.75145962454</v>
      </c>
      <c r="J65" s="18">
        <v>857102</v>
      </c>
      <c r="K65" s="18"/>
      <c r="L65" s="18" t="s">
        <v>70</v>
      </c>
      <c r="M65" s="18"/>
    </row>
    <row r="66" ht="14.2" customHeight="1" spans="1:13">
      <c r="A66" s="18" t="s">
        <v>67</v>
      </c>
      <c r="B66" s="19">
        <v>2302</v>
      </c>
      <c r="C66" s="18" t="s">
        <v>97</v>
      </c>
      <c r="D66" s="18" t="s">
        <v>118</v>
      </c>
      <c r="E66" s="18">
        <v>2.9</v>
      </c>
      <c r="F66" s="13">
        <v>111.33</v>
      </c>
      <c r="G66" s="17">
        <v>20.61</v>
      </c>
      <c r="H66" s="13">
        <v>90.72</v>
      </c>
      <c r="I66" s="22">
        <f t="shared" si="1"/>
        <v>7734.55492679422</v>
      </c>
      <c r="J66" s="18">
        <v>861088</v>
      </c>
      <c r="K66" s="18"/>
      <c r="L66" s="18" t="s">
        <v>70</v>
      </c>
      <c r="M66" s="18"/>
    </row>
    <row r="67" ht="14.2" customHeight="1" spans="1:13">
      <c r="A67" s="18" t="s">
        <v>67</v>
      </c>
      <c r="B67" s="19">
        <v>2202</v>
      </c>
      <c r="C67" s="18" t="s">
        <v>98</v>
      </c>
      <c r="D67" s="18" t="s">
        <v>118</v>
      </c>
      <c r="E67" s="18">
        <v>2.9</v>
      </c>
      <c r="F67" s="13">
        <v>111.33</v>
      </c>
      <c r="G67" s="17">
        <v>20.61</v>
      </c>
      <c r="H67" s="13">
        <v>90.72</v>
      </c>
      <c r="I67" s="22">
        <f t="shared" si="1"/>
        <v>7756.04060001796</v>
      </c>
      <c r="J67" s="18">
        <v>863480</v>
      </c>
      <c r="K67" s="18"/>
      <c r="L67" s="18" t="s">
        <v>70</v>
      </c>
      <c r="M67" s="18"/>
    </row>
    <row r="68" ht="14.2" customHeight="1" spans="1:13">
      <c r="A68" s="18" t="s">
        <v>67</v>
      </c>
      <c r="B68" s="19">
        <v>2102</v>
      </c>
      <c r="C68" s="18" t="s">
        <v>99</v>
      </c>
      <c r="D68" s="18" t="s">
        <v>118</v>
      </c>
      <c r="E68" s="18">
        <v>2.9</v>
      </c>
      <c r="F68" s="13">
        <v>111.33</v>
      </c>
      <c r="G68" s="17">
        <v>20.61</v>
      </c>
      <c r="H68" s="13">
        <v>90.72</v>
      </c>
      <c r="I68" s="22">
        <f t="shared" si="1"/>
        <v>7777.52627324171</v>
      </c>
      <c r="J68" s="18">
        <v>865872</v>
      </c>
      <c r="K68" s="18"/>
      <c r="L68" s="18" t="s">
        <v>70</v>
      </c>
      <c r="M68" s="18"/>
    </row>
    <row r="69" ht="14.2" customHeight="1" spans="1:13">
      <c r="A69" s="18" t="s">
        <v>67</v>
      </c>
      <c r="B69" s="19">
        <v>2002</v>
      </c>
      <c r="C69" s="18" t="s">
        <v>100</v>
      </c>
      <c r="D69" s="18" t="s">
        <v>118</v>
      </c>
      <c r="E69" s="18">
        <v>2.9</v>
      </c>
      <c r="F69" s="13">
        <v>111.33</v>
      </c>
      <c r="G69" s="17">
        <v>20.61</v>
      </c>
      <c r="H69" s="13">
        <v>90.72</v>
      </c>
      <c r="I69" s="22">
        <f t="shared" si="1"/>
        <v>7799.01194646546</v>
      </c>
      <c r="J69" s="18">
        <v>868264</v>
      </c>
      <c r="K69" s="18"/>
      <c r="L69" s="18" t="s">
        <v>70</v>
      </c>
      <c r="M69" s="18"/>
    </row>
    <row r="70" ht="14.2" customHeight="1" spans="1:13">
      <c r="A70" s="18" t="s">
        <v>67</v>
      </c>
      <c r="B70" s="19">
        <v>1902</v>
      </c>
      <c r="C70" s="18" t="s">
        <v>101</v>
      </c>
      <c r="D70" s="18" t="s">
        <v>118</v>
      </c>
      <c r="E70" s="18">
        <v>2.9</v>
      </c>
      <c r="F70" s="13">
        <v>111.33</v>
      </c>
      <c r="G70" s="17">
        <v>20.61</v>
      </c>
      <c r="H70" s="13">
        <v>90.72</v>
      </c>
      <c r="I70" s="22">
        <f t="shared" si="1"/>
        <v>7781.10123057577</v>
      </c>
      <c r="J70" s="18">
        <v>866270</v>
      </c>
      <c r="K70" s="18"/>
      <c r="L70" s="18" t="s">
        <v>70</v>
      </c>
      <c r="M70" s="18"/>
    </row>
    <row r="71" ht="14.2" customHeight="1" spans="1:13">
      <c r="A71" s="18" t="s">
        <v>67</v>
      </c>
      <c r="B71" s="19">
        <v>1802</v>
      </c>
      <c r="C71" s="18" t="s">
        <v>102</v>
      </c>
      <c r="D71" s="18" t="s">
        <v>118</v>
      </c>
      <c r="E71" s="18">
        <v>2.9</v>
      </c>
      <c r="F71" s="13">
        <v>111.33</v>
      </c>
      <c r="G71" s="17">
        <v>20.61</v>
      </c>
      <c r="H71" s="13">
        <v>90.72</v>
      </c>
      <c r="I71" s="22">
        <f t="shared" si="1"/>
        <v>7643.86059462858</v>
      </c>
      <c r="J71" s="18">
        <v>850991</v>
      </c>
      <c r="K71" s="18"/>
      <c r="L71" s="18" t="s">
        <v>70</v>
      </c>
      <c r="M71" s="18"/>
    </row>
    <row r="72" ht="14.2" customHeight="1" spans="1:13">
      <c r="A72" s="18" t="s">
        <v>67</v>
      </c>
      <c r="B72" s="19">
        <v>1702</v>
      </c>
      <c r="C72" s="18" t="s">
        <v>103</v>
      </c>
      <c r="D72" s="18" t="s">
        <v>118</v>
      </c>
      <c r="E72" s="18">
        <v>2.9</v>
      </c>
      <c r="F72" s="13">
        <v>111.33</v>
      </c>
      <c r="G72" s="17">
        <v>20.61</v>
      </c>
      <c r="H72" s="13">
        <v>90.72</v>
      </c>
      <c r="I72" s="22">
        <f t="shared" si="1"/>
        <v>7763.19949699093</v>
      </c>
      <c r="J72" s="18">
        <v>864277</v>
      </c>
      <c r="K72" s="18"/>
      <c r="L72" s="18" t="s">
        <v>70</v>
      </c>
      <c r="M72" s="18"/>
    </row>
    <row r="73" ht="14.2" customHeight="1" spans="1:13">
      <c r="A73" s="18" t="s">
        <v>67</v>
      </c>
      <c r="B73" s="19">
        <v>1602</v>
      </c>
      <c r="C73" s="18" t="s">
        <v>104</v>
      </c>
      <c r="D73" s="18" t="s">
        <v>118</v>
      </c>
      <c r="E73" s="18">
        <v>2.9</v>
      </c>
      <c r="F73" s="13">
        <v>111.33</v>
      </c>
      <c r="G73" s="17">
        <v>20.61</v>
      </c>
      <c r="H73" s="13">
        <v>90.72</v>
      </c>
      <c r="I73" s="22">
        <f t="shared" si="1"/>
        <v>7745.29776340609</v>
      </c>
      <c r="J73" s="18">
        <v>862284</v>
      </c>
      <c r="K73" s="18"/>
      <c r="L73" s="18" t="s">
        <v>70</v>
      </c>
      <c r="M73" s="18"/>
    </row>
    <row r="74" ht="14.2" customHeight="1" spans="1:13">
      <c r="A74" s="18" t="s">
        <v>67</v>
      </c>
      <c r="B74" s="19">
        <v>1502</v>
      </c>
      <c r="C74" s="18" t="s">
        <v>105</v>
      </c>
      <c r="D74" s="18" t="s">
        <v>118</v>
      </c>
      <c r="E74" s="18">
        <v>2.9</v>
      </c>
      <c r="F74" s="13">
        <v>111.33</v>
      </c>
      <c r="G74" s="17">
        <v>20.61</v>
      </c>
      <c r="H74" s="13">
        <v>90.72</v>
      </c>
      <c r="I74" s="22">
        <f t="shared" si="1"/>
        <v>7727.39602982125</v>
      </c>
      <c r="J74" s="18">
        <v>860291</v>
      </c>
      <c r="K74" s="18"/>
      <c r="L74" s="18" t="s">
        <v>70</v>
      </c>
      <c r="M74" s="18"/>
    </row>
    <row r="75" ht="14.2" customHeight="1" spans="1:13">
      <c r="A75" s="18" t="s">
        <v>67</v>
      </c>
      <c r="B75" s="19">
        <v>1402</v>
      </c>
      <c r="C75" s="18" t="s">
        <v>106</v>
      </c>
      <c r="D75" s="18" t="s">
        <v>118</v>
      </c>
      <c r="E75" s="18">
        <v>2.9</v>
      </c>
      <c r="F75" s="13">
        <v>111.33</v>
      </c>
      <c r="G75" s="17">
        <v>20.61</v>
      </c>
      <c r="H75" s="13">
        <v>90.72</v>
      </c>
      <c r="I75" s="22">
        <f t="shared" si="1"/>
        <v>7590.14641156921</v>
      </c>
      <c r="J75" s="18">
        <v>845011</v>
      </c>
      <c r="K75" s="18"/>
      <c r="L75" s="18" t="s">
        <v>70</v>
      </c>
      <c r="M75" s="18"/>
    </row>
    <row r="76" ht="14.2" customHeight="1" spans="1:13">
      <c r="A76" s="18" t="s">
        <v>67</v>
      </c>
      <c r="B76" s="19">
        <v>1302</v>
      </c>
      <c r="C76" s="18" t="s">
        <v>107</v>
      </c>
      <c r="D76" s="18" t="s">
        <v>118</v>
      </c>
      <c r="E76" s="18">
        <v>2.9</v>
      </c>
      <c r="F76" s="13">
        <v>111.33</v>
      </c>
      <c r="G76" s="17">
        <v>20.61</v>
      </c>
      <c r="H76" s="13">
        <v>90.72</v>
      </c>
      <c r="I76" s="22">
        <f t="shared" si="1"/>
        <v>7709.49429623641</v>
      </c>
      <c r="J76" s="18">
        <v>858298</v>
      </c>
      <c r="K76" s="18"/>
      <c r="L76" s="18" t="s">
        <v>70</v>
      </c>
      <c r="M76" s="18"/>
    </row>
    <row r="77" ht="14.2" customHeight="1" spans="1:13">
      <c r="A77" s="18" t="s">
        <v>67</v>
      </c>
      <c r="B77" s="19">
        <v>1202</v>
      </c>
      <c r="C77" s="18" t="s">
        <v>108</v>
      </c>
      <c r="D77" s="18" t="s">
        <v>118</v>
      </c>
      <c r="E77" s="18">
        <v>2.9</v>
      </c>
      <c r="F77" s="13">
        <v>111.33</v>
      </c>
      <c r="G77" s="17">
        <v>20.61</v>
      </c>
      <c r="H77" s="13">
        <v>90.72</v>
      </c>
      <c r="I77" s="22">
        <f t="shared" si="1"/>
        <v>7691.59256265158</v>
      </c>
      <c r="J77" s="18">
        <v>856305</v>
      </c>
      <c r="K77" s="18"/>
      <c r="L77" s="18" t="s">
        <v>70</v>
      </c>
      <c r="M77" s="18"/>
    </row>
    <row r="78" ht="14.2" customHeight="1" spans="1:13">
      <c r="A78" s="18" t="s">
        <v>67</v>
      </c>
      <c r="B78" s="19">
        <v>1102</v>
      </c>
      <c r="C78" s="18" t="s">
        <v>109</v>
      </c>
      <c r="D78" s="18" t="s">
        <v>118</v>
      </c>
      <c r="E78" s="18">
        <v>2.9</v>
      </c>
      <c r="F78" s="13">
        <v>111.33</v>
      </c>
      <c r="G78" s="17">
        <v>20.61</v>
      </c>
      <c r="H78" s="13">
        <v>90.72</v>
      </c>
      <c r="I78" s="22">
        <f t="shared" si="1"/>
        <v>7673.69082906674</v>
      </c>
      <c r="J78" s="18">
        <v>854312</v>
      </c>
      <c r="K78" s="18"/>
      <c r="L78" s="18" t="s">
        <v>70</v>
      </c>
      <c r="M78" s="18"/>
    </row>
    <row r="79" ht="14.2" customHeight="1" spans="1:13">
      <c r="A79" s="18" t="s">
        <v>67</v>
      </c>
      <c r="B79" s="19">
        <v>1002</v>
      </c>
      <c r="C79" s="18" t="s">
        <v>110</v>
      </c>
      <c r="D79" s="18" t="s">
        <v>118</v>
      </c>
      <c r="E79" s="18">
        <v>2.9</v>
      </c>
      <c r="F79" s="13">
        <v>111.33</v>
      </c>
      <c r="G79" s="17">
        <v>20.61</v>
      </c>
      <c r="H79" s="13">
        <v>90.72</v>
      </c>
      <c r="I79" s="22">
        <f t="shared" si="1"/>
        <v>7655.7890954819</v>
      </c>
      <c r="J79" s="18">
        <v>852319</v>
      </c>
      <c r="K79" s="18"/>
      <c r="L79" s="18" t="s">
        <v>70</v>
      </c>
      <c r="M79" s="18"/>
    </row>
    <row r="80" ht="14.2" customHeight="1" spans="1:13">
      <c r="A80" s="18" t="s">
        <v>67</v>
      </c>
      <c r="B80" s="19">
        <v>902</v>
      </c>
      <c r="C80" s="18" t="s">
        <v>111</v>
      </c>
      <c r="D80" s="18" t="s">
        <v>118</v>
      </c>
      <c r="E80" s="18">
        <v>2.9</v>
      </c>
      <c r="F80" s="13">
        <v>111.33</v>
      </c>
      <c r="G80" s="17">
        <v>20.61</v>
      </c>
      <c r="H80" s="13">
        <v>90.72</v>
      </c>
      <c r="I80" s="22">
        <f t="shared" si="1"/>
        <v>7637.88736189706</v>
      </c>
      <c r="J80" s="18">
        <v>850326</v>
      </c>
      <c r="K80" s="18"/>
      <c r="L80" s="18" t="s">
        <v>70</v>
      </c>
      <c r="M80" s="18"/>
    </row>
    <row r="81" ht="14.2" customHeight="1" spans="1:13">
      <c r="A81" s="18" t="s">
        <v>67</v>
      </c>
      <c r="B81" s="19">
        <v>802</v>
      </c>
      <c r="C81" s="18" t="s">
        <v>112</v>
      </c>
      <c r="D81" s="18" t="s">
        <v>118</v>
      </c>
      <c r="E81" s="18">
        <v>2.9</v>
      </c>
      <c r="F81" s="13">
        <v>111.33</v>
      </c>
      <c r="G81" s="17">
        <v>20.61</v>
      </c>
      <c r="H81" s="13">
        <v>90.72</v>
      </c>
      <c r="I81" s="22">
        <f t="shared" si="1"/>
        <v>7619.98562831223</v>
      </c>
      <c r="J81" s="18">
        <v>848333</v>
      </c>
      <c r="K81" s="18"/>
      <c r="L81" s="18" t="s">
        <v>70</v>
      </c>
      <c r="M81" s="18"/>
    </row>
    <row r="82" ht="14.2" customHeight="1" spans="1:13">
      <c r="A82" s="18" t="s">
        <v>67</v>
      </c>
      <c r="B82" s="19">
        <v>702</v>
      </c>
      <c r="C82" s="18" t="s">
        <v>113</v>
      </c>
      <c r="D82" s="18" t="s">
        <v>118</v>
      </c>
      <c r="E82" s="18">
        <v>2.9</v>
      </c>
      <c r="F82" s="13">
        <v>111.33</v>
      </c>
      <c r="G82" s="17">
        <v>20.61</v>
      </c>
      <c r="H82" s="13">
        <v>90.72</v>
      </c>
      <c r="I82" s="22">
        <f t="shared" si="1"/>
        <v>7602.09287703225</v>
      </c>
      <c r="J82" s="18">
        <v>846341</v>
      </c>
      <c r="K82" s="18"/>
      <c r="L82" s="18" t="s">
        <v>70</v>
      </c>
      <c r="M82" s="18"/>
    </row>
    <row r="83" ht="14.2" customHeight="1" spans="1:13">
      <c r="A83" s="18" t="s">
        <v>67</v>
      </c>
      <c r="B83" s="19">
        <v>602</v>
      </c>
      <c r="C83" s="18" t="s">
        <v>114</v>
      </c>
      <c r="D83" s="18" t="s">
        <v>118</v>
      </c>
      <c r="E83" s="18">
        <v>2.9</v>
      </c>
      <c r="F83" s="13">
        <v>111.33</v>
      </c>
      <c r="G83" s="17">
        <v>20.61</v>
      </c>
      <c r="H83" s="13">
        <v>90.72</v>
      </c>
      <c r="I83" s="22">
        <f t="shared" si="1"/>
        <v>7542.41444354621</v>
      </c>
      <c r="J83" s="18">
        <v>839697</v>
      </c>
      <c r="K83" s="18"/>
      <c r="L83" s="18" t="s">
        <v>70</v>
      </c>
      <c r="M83" s="18"/>
    </row>
    <row r="84" ht="14.2" customHeight="1" spans="1:13">
      <c r="A84" s="18" t="s">
        <v>67</v>
      </c>
      <c r="B84" s="19">
        <v>502</v>
      </c>
      <c r="C84" s="18" t="s">
        <v>115</v>
      </c>
      <c r="D84" s="18" t="s">
        <v>118</v>
      </c>
      <c r="E84" s="18">
        <v>2.9</v>
      </c>
      <c r="F84" s="13">
        <v>111.33</v>
      </c>
      <c r="G84" s="17">
        <v>20.61</v>
      </c>
      <c r="H84" s="13">
        <v>90.72</v>
      </c>
      <c r="I84" s="22">
        <f t="shared" si="1"/>
        <v>7512.5752268032</v>
      </c>
      <c r="J84" s="18">
        <v>836375</v>
      </c>
      <c r="K84" s="18"/>
      <c r="L84" s="18" t="s">
        <v>70</v>
      </c>
      <c r="M84" s="18"/>
    </row>
    <row r="85" ht="14.2" customHeight="1" spans="1:13">
      <c r="A85" s="18" t="s">
        <v>67</v>
      </c>
      <c r="B85" s="19">
        <v>402</v>
      </c>
      <c r="C85" s="18" t="s">
        <v>116</v>
      </c>
      <c r="D85" s="18" t="s">
        <v>118</v>
      </c>
      <c r="E85" s="18">
        <v>2.9</v>
      </c>
      <c r="F85" s="13">
        <v>111.33</v>
      </c>
      <c r="G85" s="17">
        <v>20.61</v>
      </c>
      <c r="H85" s="13">
        <v>90.72</v>
      </c>
      <c r="I85" s="22">
        <f t="shared" si="1"/>
        <v>7482.74499236504</v>
      </c>
      <c r="J85" s="18">
        <v>833054</v>
      </c>
      <c r="K85" s="18"/>
      <c r="L85" s="18" t="s">
        <v>70</v>
      </c>
      <c r="M85" s="18"/>
    </row>
    <row r="86" ht="14.2" customHeight="1" spans="1:13">
      <c r="A86" s="18" t="s">
        <v>67</v>
      </c>
      <c r="B86" s="19">
        <v>302</v>
      </c>
      <c r="C86" s="18" t="s">
        <v>117</v>
      </c>
      <c r="D86" s="18" t="s">
        <v>118</v>
      </c>
      <c r="E86" s="18">
        <v>2.9</v>
      </c>
      <c r="F86" s="13">
        <v>111.33</v>
      </c>
      <c r="G86" s="17">
        <v>20.61</v>
      </c>
      <c r="H86" s="13">
        <v>90.72</v>
      </c>
      <c r="I86" s="22">
        <f t="shared" si="1"/>
        <v>7452.89679331717</v>
      </c>
      <c r="J86" s="18">
        <v>829731</v>
      </c>
      <c r="K86" s="18"/>
      <c r="L86" s="18" t="s">
        <v>70</v>
      </c>
      <c r="M86" s="18"/>
    </row>
    <row r="87" ht="14.2" customHeight="1" spans="1:13">
      <c r="A87" s="18" t="s">
        <v>67</v>
      </c>
      <c r="B87" s="23">
        <v>202</v>
      </c>
      <c r="C87" s="24" t="s">
        <v>119</v>
      </c>
      <c r="D87" s="24" t="s">
        <v>118</v>
      </c>
      <c r="E87" s="24">
        <v>2.9</v>
      </c>
      <c r="F87" s="24">
        <v>114.6</v>
      </c>
      <c r="G87" s="25">
        <v>21.22</v>
      </c>
      <c r="H87" s="24">
        <v>93.38</v>
      </c>
      <c r="I87" s="22">
        <f t="shared" si="1"/>
        <v>7087.17277486911</v>
      </c>
      <c r="J87" s="18">
        <v>812190</v>
      </c>
      <c r="K87" s="18"/>
      <c r="L87" s="18" t="s">
        <v>70</v>
      </c>
      <c r="M87" s="18"/>
    </row>
    <row r="88" ht="14.2" customHeight="1" spans="1:13">
      <c r="A88" s="18" t="s">
        <v>67</v>
      </c>
      <c r="B88" s="23">
        <v>102</v>
      </c>
      <c r="C88" s="24" t="s">
        <v>69</v>
      </c>
      <c r="D88" s="24" t="s">
        <v>118</v>
      </c>
      <c r="E88" s="24">
        <v>2.9</v>
      </c>
      <c r="F88" s="24">
        <v>111.42</v>
      </c>
      <c r="G88" s="25">
        <v>20.63</v>
      </c>
      <c r="H88" s="24">
        <v>90.79</v>
      </c>
      <c r="I88" s="22">
        <f t="shared" ref="I88:I119" si="2">J88/F88</f>
        <v>6617.26799497397</v>
      </c>
      <c r="J88" s="18">
        <v>737296</v>
      </c>
      <c r="K88" s="18"/>
      <c r="L88" s="18" t="s">
        <v>70</v>
      </c>
      <c r="M88" s="18"/>
    </row>
    <row r="89" ht="14.2" customHeight="1" spans="1:13">
      <c r="A89" s="18" t="s">
        <v>67</v>
      </c>
      <c r="B89" s="19">
        <v>3403</v>
      </c>
      <c r="C89" s="18" t="s">
        <v>85</v>
      </c>
      <c r="D89" s="18" t="s">
        <v>118</v>
      </c>
      <c r="E89" s="18">
        <v>2.9</v>
      </c>
      <c r="F89" s="13">
        <v>112.12</v>
      </c>
      <c r="G89" s="17">
        <v>20.76</v>
      </c>
      <c r="H89" s="13">
        <v>91.36</v>
      </c>
      <c r="I89" s="22">
        <f t="shared" si="2"/>
        <v>6849.50053514092</v>
      </c>
      <c r="J89" s="18">
        <v>767966</v>
      </c>
      <c r="K89" s="18"/>
      <c r="L89" s="18" t="s">
        <v>70</v>
      </c>
      <c r="M89" s="18"/>
    </row>
    <row r="90" ht="14.2" customHeight="1" spans="1:13">
      <c r="A90" s="18" t="s">
        <v>67</v>
      </c>
      <c r="B90" s="19">
        <v>3303</v>
      </c>
      <c r="C90" s="18" t="s">
        <v>87</v>
      </c>
      <c r="D90" s="18" t="s">
        <v>118</v>
      </c>
      <c r="E90" s="18">
        <v>2.9</v>
      </c>
      <c r="F90" s="13">
        <v>112.12</v>
      </c>
      <c r="G90" s="17">
        <v>20.76</v>
      </c>
      <c r="H90" s="13">
        <v>91.36</v>
      </c>
      <c r="I90" s="22">
        <f t="shared" si="2"/>
        <v>7207.54548697824</v>
      </c>
      <c r="J90" s="18">
        <v>808110</v>
      </c>
      <c r="K90" s="18"/>
      <c r="L90" s="18" t="s">
        <v>70</v>
      </c>
      <c r="M90" s="18"/>
    </row>
    <row r="91" ht="14.2" customHeight="1" spans="1:13">
      <c r="A91" s="18" t="s">
        <v>67</v>
      </c>
      <c r="B91" s="19">
        <v>3203</v>
      </c>
      <c r="C91" s="18" t="s">
        <v>88</v>
      </c>
      <c r="D91" s="18" t="s">
        <v>118</v>
      </c>
      <c r="E91" s="18">
        <v>2.9</v>
      </c>
      <c r="F91" s="13">
        <v>112.12</v>
      </c>
      <c r="G91" s="17">
        <v>20.76</v>
      </c>
      <c r="H91" s="13">
        <v>91.36</v>
      </c>
      <c r="I91" s="22">
        <f t="shared" si="2"/>
        <v>7255.2800570817</v>
      </c>
      <c r="J91" s="18">
        <v>813462</v>
      </c>
      <c r="K91" s="18"/>
      <c r="L91" s="18" t="s">
        <v>70</v>
      </c>
      <c r="M91" s="18"/>
    </row>
    <row r="92" ht="14.2" customHeight="1" spans="1:13">
      <c r="A92" s="18" t="s">
        <v>67</v>
      </c>
      <c r="B92" s="19">
        <v>3103</v>
      </c>
      <c r="C92" s="18" t="s">
        <v>89</v>
      </c>
      <c r="D92" s="18" t="s">
        <v>118</v>
      </c>
      <c r="E92" s="18">
        <v>2.9</v>
      </c>
      <c r="F92" s="13">
        <v>112.12</v>
      </c>
      <c r="G92" s="17">
        <v>20.76</v>
      </c>
      <c r="H92" s="13">
        <v>91.36</v>
      </c>
      <c r="I92" s="22">
        <f t="shared" si="2"/>
        <v>7303.01462718516</v>
      </c>
      <c r="J92" s="18">
        <v>818814</v>
      </c>
      <c r="K92" s="18"/>
      <c r="L92" s="18" t="s">
        <v>70</v>
      </c>
      <c r="M92" s="18"/>
    </row>
    <row r="93" ht="14.2" customHeight="1" spans="1:13">
      <c r="A93" s="18" t="s">
        <v>67</v>
      </c>
      <c r="B93" s="19">
        <v>3003</v>
      </c>
      <c r="C93" s="18" t="s">
        <v>90</v>
      </c>
      <c r="D93" s="18" t="s">
        <v>118</v>
      </c>
      <c r="E93" s="18">
        <v>2.9</v>
      </c>
      <c r="F93" s="13">
        <v>112.12</v>
      </c>
      <c r="G93" s="17">
        <v>20.76</v>
      </c>
      <c r="H93" s="13">
        <v>91.36</v>
      </c>
      <c r="I93" s="22">
        <f t="shared" si="2"/>
        <v>7350.74919728862</v>
      </c>
      <c r="J93" s="18">
        <v>824166</v>
      </c>
      <c r="K93" s="18"/>
      <c r="L93" s="18" t="s">
        <v>70</v>
      </c>
      <c r="M93" s="18"/>
    </row>
    <row r="94" ht="14.2" customHeight="1" spans="1:13">
      <c r="A94" s="18" t="s">
        <v>67</v>
      </c>
      <c r="B94" s="19">
        <v>2903</v>
      </c>
      <c r="C94" s="18" t="s">
        <v>91</v>
      </c>
      <c r="D94" s="18" t="s">
        <v>118</v>
      </c>
      <c r="E94" s="18">
        <v>2.9</v>
      </c>
      <c r="F94" s="13">
        <v>112.12</v>
      </c>
      <c r="G94" s="17">
        <v>20.76</v>
      </c>
      <c r="H94" s="13">
        <v>91.36</v>
      </c>
      <c r="I94" s="22">
        <f t="shared" si="2"/>
        <v>7398.49268640742</v>
      </c>
      <c r="J94" s="18">
        <v>829519</v>
      </c>
      <c r="K94" s="18"/>
      <c r="L94" s="18" t="s">
        <v>70</v>
      </c>
      <c r="M94" s="18"/>
    </row>
    <row r="95" ht="14.2" customHeight="1" spans="1:13">
      <c r="A95" s="18" t="s">
        <v>67</v>
      </c>
      <c r="B95" s="19">
        <v>2803</v>
      </c>
      <c r="C95" s="18" t="s">
        <v>92</v>
      </c>
      <c r="D95" s="18" t="s">
        <v>118</v>
      </c>
      <c r="E95" s="18">
        <v>2.9</v>
      </c>
      <c r="F95" s="13">
        <v>112.12</v>
      </c>
      <c r="G95" s="17">
        <v>20.76</v>
      </c>
      <c r="H95" s="13">
        <v>91.36</v>
      </c>
      <c r="I95" s="22">
        <f t="shared" si="2"/>
        <v>7434.30253300036</v>
      </c>
      <c r="J95" s="18">
        <v>833534</v>
      </c>
      <c r="K95" s="18"/>
      <c r="L95" s="18" t="s">
        <v>70</v>
      </c>
      <c r="M95" s="18"/>
    </row>
    <row r="96" ht="14.2" customHeight="1" spans="1:13">
      <c r="A96" s="18" t="s">
        <v>67</v>
      </c>
      <c r="B96" s="19">
        <v>2703</v>
      </c>
      <c r="C96" s="18" t="s">
        <v>93</v>
      </c>
      <c r="D96" s="18" t="s">
        <v>118</v>
      </c>
      <c r="E96" s="18">
        <v>2.9</v>
      </c>
      <c r="F96" s="13">
        <v>112.12</v>
      </c>
      <c r="G96" s="17">
        <v>20.76</v>
      </c>
      <c r="H96" s="13">
        <v>91.36</v>
      </c>
      <c r="I96" s="22">
        <f t="shared" si="2"/>
        <v>7470.09454156261</v>
      </c>
      <c r="J96" s="18">
        <v>837547</v>
      </c>
      <c r="K96" s="18"/>
      <c r="L96" s="18" t="s">
        <v>70</v>
      </c>
      <c r="M96" s="18"/>
    </row>
    <row r="97" ht="14.2" customHeight="1" spans="1:13">
      <c r="A97" s="18" t="s">
        <v>67</v>
      </c>
      <c r="B97" s="19">
        <v>2603</v>
      </c>
      <c r="C97" s="18" t="s">
        <v>94</v>
      </c>
      <c r="D97" s="18" t="s">
        <v>118</v>
      </c>
      <c r="E97" s="18">
        <v>2.9</v>
      </c>
      <c r="F97" s="13">
        <v>112.12</v>
      </c>
      <c r="G97" s="17">
        <v>20.76</v>
      </c>
      <c r="H97" s="13">
        <v>91.36</v>
      </c>
      <c r="I97" s="22">
        <f t="shared" si="2"/>
        <v>7505.90438815555</v>
      </c>
      <c r="J97" s="18">
        <v>841562</v>
      </c>
      <c r="K97" s="18"/>
      <c r="L97" s="18" t="s">
        <v>70</v>
      </c>
      <c r="M97" s="18"/>
    </row>
    <row r="98" ht="14.2" customHeight="1" spans="1:13">
      <c r="A98" s="18" t="s">
        <v>67</v>
      </c>
      <c r="B98" s="19">
        <v>2503</v>
      </c>
      <c r="C98" s="18" t="s">
        <v>95</v>
      </c>
      <c r="D98" s="18" t="s">
        <v>118</v>
      </c>
      <c r="E98" s="18">
        <v>2.9</v>
      </c>
      <c r="F98" s="13">
        <v>112.12</v>
      </c>
      <c r="G98" s="17">
        <v>20.76</v>
      </c>
      <c r="H98" s="13">
        <v>91.36</v>
      </c>
      <c r="I98" s="22">
        <f t="shared" si="2"/>
        <v>7541.70531573314</v>
      </c>
      <c r="J98" s="18">
        <v>845576</v>
      </c>
      <c r="K98" s="18"/>
      <c r="L98" s="18" t="s">
        <v>70</v>
      </c>
      <c r="M98" s="18"/>
    </row>
    <row r="99" ht="14.2" customHeight="1" spans="1:13">
      <c r="A99" s="18" t="s">
        <v>67</v>
      </c>
      <c r="B99" s="19">
        <v>2403</v>
      </c>
      <c r="C99" s="18" t="s">
        <v>96</v>
      </c>
      <c r="D99" s="18" t="s">
        <v>118</v>
      </c>
      <c r="E99" s="18">
        <v>2.9</v>
      </c>
      <c r="F99" s="13">
        <v>112.12</v>
      </c>
      <c r="G99" s="17">
        <v>20.76</v>
      </c>
      <c r="H99" s="13">
        <v>91.36</v>
      </c>
      <c r="I99" s="22">
        <f t="shared" si="2"/>
        <v>7577.51516232608</v>
      </c>
      <c r="J99" s="18">
        <v>849591</v>
      </c>
      <c r="K99" s="18"/>
      <c r="L99" s="18" t="s">
        <v>70</v>
      </c>
      <c r="M99" s="18"/>
    </row>
    <row r="100" ht="14.2" customHeight="1" spans="1:13">
      <c r="A100" s="18" t="s">
        <v>67</v>
      </c>
      <c r="B100" s="19">
        <v>2303</v>
      </c>
      <c r="C100" s="18" t="s">
        <v>97</v>
      </c>
      <c r="D100" s="18" t="s">
        <v>118</v>
      </c>
      <c r="E100" s="18">
        <v>2.9</v>
      </c>
      <c r="F100" s="13">
        <v>112.12</v>
      </c>
      <c r="G100" s="17">
        <v>20.76</v>
      </c>
      <c r="H100" s="13">
        <v>91.36</v>
      </c>
      <c r="I100" s="22">
        <f t="shared" si="2"/>
        <v>7613.31608990367</v>
      </c>
      <c r="J100" s="18">
        <v>853605</v>
      </c>
      <c r="K100" s="18"/>
      <c r="L100" s="18" t="s">
        <v>70</v>
      </c>
      <c r="M100" s="18"/>
    </row>
    <row r="101" ht="14.2" customHeight="1" spans="1:13">
      <c r="A101" s="18" t="s">
        <v>67</v>
      </c>
      <c r="B101" s="19">
        <v>2203</v>
      </c>
      <c r="C101" s="18" t="s">
        <v>98</v>
      </c>
      <c r="D101" s="18" t="s">
        <v>118</v>
      </c>
      <c r="E101" s="18">
        <v>2.9</v>
      </c>
      <c r="F101" s="13">
        <v>112.12</v>
      </c>
      <c r="G101" s="17">
        <v>20.76</v>
      </c>
      <c r="H101" s="13">
        <v>91.36</v>
      </c>
      <c r="I101" s="22">
        <f t="shared" si="2"/>
        <v>7634.80199785944</v>
      </c>
      <c r="J101" s="18">
        <v>856014</v>
      </c>
      <c r="K101" s="18"/>
      <c r="L101" s="18" t="s">
        <v>70</v>
      </c>
      <c r="M101" s="18"/>
    </row>
    <row r="102" ht="14.2" customHeight="1" spans="1:13">
      <c r="A102" s="18" t="s">
        <v>67</v>
      </c>
      <c r="B102" s="19">
        <v>2103</v>
      </c>
      <c r="C102" s="18" t="s">
        <v>99</v>
      </c>
      <c r="D102" s="18" t="s">
        <v>118</v>
      </c>
      <c r="E102" s="18">
        <v>2.9</v>
      </c>
      <c r="F102" s="13">
        <v>112.12</v>
      </c>
      <c r="G102" s="17">
        <v>20.76</v>
      </c>
      <c r="H102" s="13">
        <v>91.36</v>
      </c>
      <c r="I102" s="22">
        <f t="shared" si="2"/>
        <v>7656.27898679986</v>
      </c>
      <c r="J102" s="18">
        <v>858422</v>
      </c>
      <c r="K102" s="18"/>
      <c r="L102" s="18" t="s">
        <v>70</v>
      </c>
      <c r="M102" s="18"/>
    </row>
    <row r="103" ht="14.2" customHeight="1" spans="1:13">
      <c r="A103" s="18" t="s">
        <v>67</v>
      </c>
      <c r="B103" s="19">
        <v>2003</v>
      </c>
      <c r="C103" s="18" t="s">
        <v>100</v>
      </c>
      <c r="D103" s="18" t="s">
        <v>118</v>
      </c>
      <c r="E103" s="18">
        <v>2.9</v>
      </c>
      <c r="F103" s="13">
        <v>112.12</v>
      </c>
      <c r="G103" s="17">
        <v>20.76</v>
      </c>
      <c r="H103" s="13">
        <v>91.36</v>
      </c>
      <c r="I103" s="22">
        <f t="shared" si="2"/>
        <v>7677.76489475562</v>
      </c>
      <c r="J103" s="18">
        <v>860831</v>
      </c>
      <c r="K103" s="18"/>
      <c r="L103" s="18" t="s">
        <v>70</v>
      </c>
      <c r="M103" s="18"/>
    </row>
    <row r="104" ht="14.2" customHeight="1" spans="1:13">
      <c r="A104" s="18" t="s">
        <v>67</v>
      </c>
      <c r="B104" s="19">
        <v>1903</v>
      </c>
      <c r="C104" s="18" t="s">
        <v>101</v>
      </c>
      <c r="D104" s="18" t="s">
        <v>118</v>
      </c>
      <c r="E104" s="18">
        <v>2.9</v>
      </c>
      <c r="F104" s="13">
        <v>112.12</v>
      </c>
      <c r="G104" s="17">
        <v>20.76</v>
      </c>
      <c r="H104" s="13">
        <v>91.36</v>
      </c>
      <c r="I104" s="22">
        <f t="shared" si="2"/>
        <v>7659.85551195148</v>
      </c>
      <c r="J104" s="18">
        <v>858823</v>
      </c>
      <c r="K104" s="18"/>
      <c r="L104" s="18" t="s">
        <v>70</v>
      </c>
      <c r="M104" s="18"/>
    </row>
    <row r="105" ht="14.2" customHeight="1" spans="1:13">
      <c r="A105" s="18" t="s">
        <v>67</v>
      </c>
      <c r="B105" s="19">
        <v>1803</v>
      </c>
      <c r="C105" s="18" t="s">
        <v>102</v>
      </c>
      <c r="D105" s="18" t="s">
        <v>118</v>
      </c>
      <c r="E105" s="18">
        <v>2.9</v>
      </c>
      <c r="F105" s="13">
        <v>112.12</v>
      </c>
      <c r="G105" s="17">
        <v>20.76</v>
      </c>
      <c r="H105" s="13">
        <v>91.36</v>
      </c>
      <c r="I105" s="22">
        <f t="shared" si="2"/>
        <v>7522.60970388869</v>
      </c>
      <c r="J105" s="18">
        <v>843435</v>
      </c>
      <c r="K105" s="18"/>
      <c r="L105" s="18" t="s">
        <v>70</v>
      </c>
      <c r="M105" s="18"/>
    </row>
    <row r="106" ht="14.2" customHeight="1" spans="1:13">
      <c r="A106" s="18" t="s">
        <v>67</v>
      </c>
      <c r="B106" s="19">
        <v>1703</v>
      </c>
      <c r="C106" s="18" t="s">
        <v>103</v>
      </c>
      <c r="D106" s="18" t="s">
        <v>118</v>
      </c>
      <c r="E106" s="18">
        <v>2.9</v>
      </c>
      <c r="F106" s="13">
        <v>112.12</v>
      </c>
      <c r="G106" s="17">
        <v>20.76</v>
      </c>
      <c r="H106" s="13">
        <v>91.36</v>
      </c>
      <c r="I106" s="22">
        <f t="shared" si="2"/>
        <v>7641.95504816268</v>
      </c>
      <c r="J106" s="18">
        <v>856816</v>
      </c>
      <c r="K106" s="18"/>
      <c r="L106" s="18" t="s">
        <v>70</v>
      </c>
      <c r="M106" s="18"/>
    </row>
    <row r="107" ht="14.2" customHeight="1" spans="1:13">
      <c r="A107" s="18" t="s">
        <v>67</v>
      </c>
      <c r="B107" s="19">
        <v>1603</v>
      </c>
      <c r="C107" s="18" t="s">
        <v>104</v>
      </c>
      <c r="D107" s="18" t="s">
        <v>118</v>
      </c>
      <c r="E107" s="18">
        <v>2.9</v>
      </c>
      <c r="F107" s="13">
        <v>112.12</v>
      </c>
      <c r="G107" s="17">
        <v>20.76</v>
      </c>
      <c r="H107" s="13">
        <v>91.36</v>
      </c>
      <c r="I107" s="22">
        <f t="shared" si="2"/>
        <v>7624.06350338923</v>
      </c>
      <c r="J107" s="18">
        <v>854810</v>
      </c>
      <c r="K107" s="18"/>
      <c r="L107" s="18" t="s">
        <v>70</v>
      </c>
      <c r="M107" s="18"/>
    </row>
    <row r="108" ht="14.2" customHeight="1" spans="1:13">
      <c r="A108" s="18" t="s">
        <v>67</v>
      </c>
      <c r="B108" s="19">
        <v>1503</v>
      </c>
      <c r="C108" s="18" t="s">
        <v>105</v>
      </c>
      <c r="D108" s="18" t="s">
        <v>118</v>
      </c>
      <c r="E108" s="18">
        <v>2.9</v>
      </c>
      <c r="F108" s="13">
        <v>112.12</v>
      </c>
      <c r="G108" s="17">
        <v>20.76</v>
      </c>
      <c r="H108" s="13">
        <v>91.36</v>
      </c>
      <c r="I108" s="22">
        <f t="shared" si="2"/>
        <v>7606.15412058509</v>
      </c>
      <c r="J108" s="18">
        <v>852802</v>
      </c>
      <c r="K108" s="18"/>
      <c r="L108" s="18" t="s">
        <v>70</v>
      </c>
      <c r="M108" s="18"/>
    </row>
    <row r="109" ht="14.2" customHeight="1" spans="1:13">
      <c r="A109" s="18" t="s">
        <v>67</v>
      </c>
      <c r="B109" s="19">
        <v>1403</v>
      </c>
      <c r="C109" s="18" t="s">
        <v>106</v>
      </c>
      <c r="D109" s="18" t="s">
        <v>118</v>
      </c>
      <c r="E109" s="18">
        <v>2.9</v>
      </c>
      <c r="F109" s="13">
        <v>112.12</v>
      </c>
      <c r="G109" s="17">
        <v>20.76</v>
      </c>
      <c r="H109" s="13">
        <v>91.36</v>
      </c>
      <c r="I109" s="22">
        <f t="shared" si="2"/>
        <v>7468.9083125223</v>
      </c>
      <c r="J109" s="18">
        <v>837414</v>
      </c>
      <c r="K109" s="18"/>
      <c r="L109" s="18" t="s">
        <v>70</v>
      </c>
      <c r="M109" s="18"/>
    </row>
    <row r="110" ht="14.2" customHeight="1" spans="1:13">
      <c r="A110" s="18" t="s">
        <v>67</v>
      </c>
      <c r="B110" s="19">
        <v>1303</v>
      </c>
      <c r="C110" s="18" t="s">
        <v>107</v>
      </c>
      <c r="D110" s="18" t="s">
        <v>118</v>
      </c>
      <c r="E110" s="18">
        <v>2.9</v>
      </c>
      <c r="F110" s="13">
        <v>112.12</v>
      </c>
      <c r="G110" s="17">
        <v>20.76</v>
      </c>
      <c r="H110" s="13">
        <v>91.36</v>
      </c>
      <c r="I110" s="22">
        <f t="shared" si="2"/>
        <v>7588.25365679629</v>
      </c>
      <c r="J110" s="18">
        <v>850795</v>
      </c>
      <c r="K110" s="18"/>
      <c r="L110" s="18" t="s">
        <v>70</v>
      </c>
      <c r="M110" s="18"/>
    </row>
    <row r="111" ht="14.2" customHeight="1" spans="1:13">
      <c r="A111" s="18" t="s">
        <v>67</v>
      </c>
      <c r="B111" s="19">
        <v>1203</v>
      </c>
      <c r="C111" s="18" t="s">
        <v>108</v>
      </c>
      <c r="D111" s="18" t="s">
        <v>118</v>
      </c>
      <c r="E111" s="18">
        <v>2.9</v>
      </c>
      <c r="F111" s="13">
        <v>112.12</v>
      </c>
      <c r="G111" s="17">
        <v>20.76</v>
      </c>
      <c r="H111" s="13">
        <v>91.36</v>
      </c>
      <c r="I111" s="22">
        <f t="shared" si="2"/>
        <v>7570.34427399215</v>
      </c>
      <c r="J111" s="18">
        <v>848787</v>
      </c>
      <c r="K111" s="18"/>
      <c r="L111" s="18" t="s">
        <v>70</v>
      </c>
      <c r="M111" s="18"/>
    </row>
    <row r="112" ht="14.2" customHeight="1" spans="1:13">
      <c r="A112" s="18" t="s">
        <v>67</v>
      </c>
      <c r="B112" s="19">
        <v>1103</v>
      </c>
      <c r="C112" s="18" t="s">
        <v>109</v>
      </c>
      <c r="D112" s="18" t="s">
        <v>118</v>
      </c>
      <c r="E112" s="18">
        <v>2.9</v>
      </c>
      <c r="F112" s="13">
        <v>112.12</v>
      </c>
      <c r="G112" s="17">
        <v>20.76</v>
      </c>
      <c r="H112" s="13">
        <v>91.36</v>
      </c>
      <c r="I112" s="22">
        <f t="shared" si="2"/>
        <v>7552.44381020335</v>
      </c>
      <c r="J112" s="18">
        <v>846780</v>
      </c>
      <c r="K112" s="18"/>
      <c r="L112" s="18" t="s">
        <v>70</v>
      </c>
      <c r="M112" s="18"/>
    </row>
    <row r="113" ht="14.2" customHeight="1" spans="1:13">
      <c r="A113" s="18" t="s">
        <v>67</v>
      </c>
      <c r="B113" s="19">
        <v>1003</v>
      </c>
      <c r="C113" s="18" t="s">
        <v>110</v>
      </c>
      <c r="D113" s="18" t="s">
        <v>118</v>
      </c>
      <c r="E113" s="18">
        <v>2.9</v>
      </c>
      <c r="F113" s="13">
        <v>112.12</v>
      </c>
      <c r="G113" s="17">
        <v>20.76</v>
      </c>
      <c r="H113" s="13">
        <v>91.36</v>
      </c>
      <c r="I113" s="22">
        <f t="shared" si="2"/>
        <v>7534.5522654299</v>
      </c>
      <c r="J113" s="18">
        <v>844774</v>
      </c>
      <c r="K113" s="18"/>
      <c r="L113" s="18" t="s">
        <v>70</v>
      </c>
      <c r="M113" s="18"/>
    </row>
    <row r="114" ht="14.2" customHeight="1" spans="1:13">
      <c r="A114" s="18" t="s">
        <v>67</v>
      </c>
      <c r="B114" s="19">
        <v>903</v>
      </c>
      <c r="C114" s="18" t="s">
        <v>111</v>
      </c>
      <c r="D114" s="18" t="s">
        <v>118</v>
      </c>
      <c r="E114" s="18">
        <v>2.9</v>
      </c>
      <c r="F114" s="13">
        <v>112.12</v>
      </c>
      <c r="G114" s="17">
        <v>20.76</v>
      </c>
      <c r="H114" s="13">
        <v>91.36</v>
      </c>
      <c r="I114" s="22">
        <f t="shared" si="2"/>
        <v>7516.64288262576</v>
      </c>
      <c r="J114" s="18">
        <v>842766</v>
      </c>
      <c r="K114" s="18"/>
      <c r="L114" s="18" t="s">
        <v>70</v>
      </c>
      <c r="M114" s="18"/>
    </row>
    <row r="115" ht="14.2" customHeight="1" spans="1:13">
      <c r="A115" s="18" t="s">
        <v>67</v>
      </c>
      <c r="B115" s="19">
        <v>803</v>
      </c>
      <c r="C115" s="18" t="s">
        <v>112</v>
      </c>
      <c r="D115" s="18" t="s">
        <v>118</v>
      </c>
      <c r="E115" s="18">
        <v>2.9</v>
      </c>
      <c r="F115" s="13">
        <v>112.12</v>
      </c>
      <c r="G115" s="17">
        <v>20.76</v>
      </c>
      <c r="H115" s="13">
        <v>91.36</v>
      </c>
      <c r="I115" s="22">
        <f t="shared" si="2"/>
        <v>7498.74241883696</v>
      </c>
      <c r="J115" s="18">
        <v>840759</v>
      </c>
      <c r="K115" s="18"/>
      <c r="L115" s="18" t="s">
        <v>70</v>
      </c>
      <c r="M115" s="18"/>
    </row>
    <row r="116" ht="14.2" customHeight="1" spans="1:13">
      <c r="A116" s="18" t="s">
        <v>67</v>
      </c>
      <c r="B116" s="19">
        <v>703</v>
      </c>
      <c r="C116" s="18" t="s">
        <v>113</v>
      </c>
      <c r="D116" s="18" t="s">
        <v>118</v>
      </c>
      <c r="E116" s="18">
        <v>2.9</v>
      </c>
      <c r="F116" s="13">
        <v>112.12</v>
      </c>
      <c r="G116" s="17">
        <v>20.76</v>
      </c>
      <c r="H116" s="13">
        <v>91.36</v>
      </c>
      <c r="I116" s="22">
        <f t="shared" si="2"/>
        <v>7480.84195504816</v>
      </c>
      <c r="J116" s="18">
        <v>838752</v>
      </c>
      <c r="K116" s="18"/>
      <c r="L116" s="18" t="s">
        <v>70</v>
      </c>
      <c r="M116" s="18"/>
    </row>
    <row r="117" ht="14.2" customHeight="1" spans="1:13">
      <c r="A117" s="18" t="s">
        <v>67</v>
      </c>
      <c r="B117" s="19">
        <v>603</v>
      </c>
      <c r="C117" s="18" t="s">
        <v>114</v>
      </c>
      <c r="D117" s="18" t="s">
        <v>118</v>
      </c>
      <c r="E117" s="18">
        <v>2.9</v>
      </c>
      <c r="F117" s="13">
        <v>112.12</v>
      </c>
      <c r="G117" s="17">
        <v>20.76</v>
      </c>
      <c r="H117" s="13">
        <v>91.36</v>
      </c>
      <c r="I117" s="22">
        <f t="shared" si="2"/>
        <v>7450.99892971816</v>
      </c>
      <c r="J117" s="18">
        <v>835406</v>
      </c>
      <c r="K117" s="18"/>
      <c r="L117" s="18" t="s">
        <v>70</v>
      </c>
      <c r="M117" s="18"/>
    </row>
    <row r="118" ht="14.2" customHeight="1" spans="1:13">
      <c r="A118" s="18" t="s">
        <v>67</v>
      </c>
      <c r="B118" s="19">
        <v>503</v>
      </c>
      <c r="C118" s="18" t="s">
        <v>115</v>
      </c>
      <c r="D118" s="18" t="s">
        <v>118</v>
      </c>
      <c r="E118" s="18">
        <v>2.9</v>
      </c>
      <c r="F118" s="13">
        <v>112.12</v>
      </c>
      <c r="G118" s="17">
        <v>20.76</v>
      </c>
      <c r="H118" s="13">
        <v>91.36</v>
      </c>
      <c r="I118" s="22">
        <f t="shared" si="2"/>
        <v>7421.1648234035</v>
      </c>
      <c r="J118" s="18">
        <v>832061</v>
      </c>
      <c r="K118" s="18"/>
      <c r="L118" s="18" t="s">
        <v>70</v>
      </c>
      <c r="M118" s="18"/>
    </row>
    <row r="119" ht="14.2" customHeight="1" spans="1:13">
      <c r="A119" s="18" t="s">
        <v>67</v>
      </c>
      <c r="B119" s="19">
        <v>403</v>
      </c>
      <c r="C119" s="18" t="s">
        <v>116</v>
      </c>
      <c r="D119" s="18" t="s">
        <v>118</v>
      </c>
      <c r="E119" s="18">
        <v>2.9</v>
      </c>
      <c r="F119" s="13">
        <v>112.12</v>
      </c>
      <c r="G119" s="17">
        <v>20.76</v>
      </c>
      <c r="H119" s="13">
        <v>91.36</v>
      </c>
      <c r="I119" s="22">
        <f t="shared" si="2"/>
        <v>7391.33071708883</v>
      </c>
      <c r="J119" s="18">
        <v>828716</v>
      </c>
      <c r="K119" s="18"/>
      <c r="L119" s="18" t="s">
        <v>70</v>
      </c>
      <c r="M119" s="18"/>
    </row>
    <row r="120" ht="14.2" customHeight="1" spans="1:13">
      <c r="A120" s="18" t="s">
        <v>67</v>
      </c>
      <c r="B120" s="19">
        <v>303</v>
      </c>
      <c r="C120" s="18" t="s">
        <v>117</v>
      </c>
      <c r="D120" s="18" t="s">
        <v>118</v>
      </c>
      <c r="E120" s="18">
        <v>2.9</v>
      </c>
      <c r="F120" s="13">
        <v>112.12</v>
      </c>
      <c r="G120" s="17">
        <v>20.76</v>
      </c>
      <c r="H120" s="13">
        <v>91.36</v>
      </c>
      <c r="I120" s="22">
        <f t="shared" ref="I120:I156" si="3">J120/F120</f>
        <v>7361.49661077417</v>
      </c>
      <c r="J120" s="18">
        <v>825371</v>
      </c>
      <c r="K120" s="18"/>
      <c r="L120" s="18" t="s">
        <v>70</v>
      </c>
      <c r="M120" s="18"/>
    </row>
    <row r="121" ht="14.2" customHeight="1" spans="1:13">
      <c r="A121" s="18" t="s">
        <v>67</v>
      </c>
      <c r="B121" s="19">
        <v>203</v>
      </c>
      <c r="C121" s="18" t="s">
        <v>119</v>
      </c>
      <c r="D121" s="18" t="s">
        <v>118</v>
      </c>
      <c r="E121" s="18">
        <v>2.9</v>
      </c>
      <c r="F121" s="26">
        <v>112.12</v>
      </c>
      <c r="G121" s="17">
        <v>20.76</v>
      </c>
      <c r="H121" s="13">
        <v>91.36</v>
      </c>
      <c r="I121" s="22">
        <f t="shared" si="3"/>
        <v>7003.45165893685</v>
      </c>
      <c r="J121" s="18">
        <v>785227</v>
      </c>
      <c r="K121" s="18"/>
      <c r="L121" s="18" t="s">
        <v>70</v>
      </c>
      <c r="M121" s="18"/>
    </row>
    <row r="122" ht="14.2" customHeight="1" spans="1:13">
      <c r="A122" s="18" t="s">
        <v>67</v>
      </c>
      <c r="B122" s="23">
        <v>103</v>
      </c>
      <c r="C122" s="24" t="s">
        <v>69</v>
      </c>
      <c r="D122" s="24" t="s">
        <v>118</v>
      </c>
      <c r="E122" s="24">
        <v>2.9</v>
      </c>
      <c r="F122" s="27">
        <v>112.02</v>
      </c>
      <c r="G122" s="25">
        <v>20.74</v>
      </c>
      <c r="H122" s="24">
        <v>91.28</v>
      </c>
      <c r="I122" s="28">
        <f t="shared" si="3"/>
        <v>6526.31672915551</v>
      </c>
      <c r="J122" s="18">
        <v>731078</v>
      </c>
      <c r="K122" s="18"/>
      <c r="L122" s="18" t="s">
        <v>70</v>
      </c>
      <c r="M122" s="18"/>
    </row>
    <row r="123" ht="14.2" customHeight="1" spans="1:13">
      <c r="A123" s="18" t="s">
        <v>67</v>
      </c>
      <c r="B123" s="23">
        <v>3404</v>
      </c>
      <c r="C123" s="24" t="s">
        <v>85</v>
      </c>
      <c r="D123" s="24" t="s">
        <v>86</v>
      </c>
      <c r="E123" s="24">
        <v>2.9</v>
      </c>
      <c r="F123" s="24">
        <v>88.26</v>
      </c>
      <c r="G123" s="25">
        <v>16.34</v>
      </c>
      <c r="H123" s="24">
        <v>71.92</v>
      </c>
      <c r="I123" s="28">
        <f t="shared" si="3"/>
        <v>6563.80013596193</v>
      </c>
      <c r="J123" s="18">
        <v>579321</v>
      </c>
      <c r="K123" s="18"/>
      <c r="L123" s="18" t="s">
        <v>70</v>
      </c>
      <c r="M123" s="18"/>
    </row>
    <row r="124" ht="14.2" customHeight="1" spans="1:13">
      <c r="A124" s="18" t="s">
        <v>67</v>
      </c>
      <c r="B124" s="19">
        <v>3304</v>
      </c>
      <c r="C124" s="18" t="s">
        <v>87</v>
      </c>
      <c r="D124" s="18" t="s">
        <v>86</v>
      </c>
      <c r="E124" s="18">
        <v>2.9</v>
      </c>
      <c r="F124" s="13">
        <v>88.26</v>
      </c>
      <c r="G124" s="17">
        <v>16.34</v>
      </c>
      <c r="H124" s="13">
        <v>71.92</v>
      </c>
      <c r="I124" s="22">
        <f t="shared" si="3"/>
        <v>6921.83322003172</v>
      </c>
      <c r="J124" s="18">
        <v>610921</v>
      </c>
      <c r="K124" s="18"/>
      <c r="L124" s="18" t="s">
        <v>70</v>
      </c>
      <c r="M124" s="18"/>
    </row>
    <row r="125" ht="14.2" customHeight="1" spans="1:13">
      <c r="A125" s="18" t="s">
        <v>67</v>
      </c>
      <c r="B125" s="19">
        <v>3204</v>
      </c>
      <c r="C125" s="18" t="s">
        <v>88</v>
      </c>
      <c r="D125" s="18" t="s">
        <v>86</v>
      </c>
      <c r="E125" s="18">
        <v>2.9</v>
      </c>
      <c r="F125" s="13">
        <v>88.26</v>
      </c>
      <c r="G125" s="17">
        <v>16.34</v>
      </c>
      <c r="H125" s="13">
        <v>71.92</v>
      </c>
      <c r="I125" s="22">
        <f t="shared" si="3"/>
        <v>6969.56718785407</v>
      </c>
      <c r="J125" s="18">
        <v>615134</v>
      </c>
      <c r="K125" s="18"/>
      <c r="L125" s="18" t="s">
        <v>70</v>
      </c>
      <c r="M125" s="18"/>
    </row>
    <row r="126" ht="14.2" customHeight="1" spans="1:13">
      <c r="A126" s="18" t="s">
        <v>67</v>
      </c>
      <c r="B126" s="19">
        <v>3104</v>
      </c>
      <c r="C126" s="18" t="s">
        <v>89</v>
      </c>
      <c r="D126" s="18" t="s">
        <v>86</v>
      </c>
      <c r="E126" s="18">
        <v>2.9</v>
      </c>
      <c r="F126" s="13">
        <v>88.26</v>
      </c>
      <c r="G126" s="17">
        <v>16.34</v>
      </c>
      <c r="H126" s="13">
        <v>71.92</v>
      </c>
      <c r="I126" s="22">
        <f t="shared" si="3"/>
        <v>7017.3124858373</v>
      </c>
      <c r="J126" s="18">
        <v>619348</v>
      </c>
      <c r="K126" s="18"/>
      <c r="L126" s="18" t="s">
        <v>70</v>
      </c>
      <c r="M126" s="18"/>
    </row>
    <row r="127" ht="14.2" customHeight="1" spans="1:13">
      <c r="A127" s="18" t="s">
        <v>67</v>
      </c>
      <c r="B127" s="19">
        <v>3004</v>
      </c>
      <c r="C127" s="18" t="s">
        <v>90</v>
      </c>
      <c r="D127" s="18" t="s">
        <v>86</v>
      </c>
      <c r="E127" s="18">
        <v>2.9</v>
      </c>
      <c r="F127" s="13">
        <v>88.26</v>
      </c>
      <c r="G127" s="17">
        <v>16.34</v>
      </c>
      <c r="H127" s="13">
        <v>71.92</v>
      </c>
      <c r="I127" s="22">
        <f t="shared" si="3"/>
        <v>7065.04645365964</v>
      </c>
      <c r="J127" s="18">
        <v>623561</v>
      </c>
      <c r="K127" s="18"/>
      <c r="L127" s="18" t="s">
        <v>70</v>
      </c>
      <c r="M127" s="18"/>
    </row>
    <row r="128" ht="14.2" customHeight="1" spans="1:13">
      <c r="A128" s="18" t="s">
        <v>67</v>
      </c>
      <c r="B128" s="19">
        <v>2904</v>
      </c>
      <c r="C128" s="18" t="s">
        <v>91</v>
      </c>
      <c r="D128" s="18" t="s">
        <v>86</v>
      </c>
      <c r="E128" s="18">
        <v>2.9</v>
      </c>
      <c r="F128" s="13">
        <v>88.26</v>
      </c>
      <c r="G128" s="17">
        <v>16.34</v>
      </c>
      <c r="H128" s="13">
        <v>71.92</v>
      </c>
      <c r="I128" s="22">
        <f t="shared" si="3"/>
        <v>7112.79175164287</v>
      </c>
      <c r="J128" s="18">
        <v>627775</v>
      </c>
      <c r="K128" s="18"/>
      <c r="L128" s="18" t="s">
        <v>70</v>
      </c>
      <c r="M128" s="18"/>
    </row>
    <row r="129" ht="14.2" customHeight="1" spans="1:13">
      <c r="A129" s="18" t="s">
        <v>67</v>
      </c>
      <c r="B129" s="19">
        <v>2804</v>
      </c>
      <c r="C129" s="18" t="s">
        <v>92</v>
      </c>
      <c r="D129" s="18" t="s">
        <v>86</v>
      </c>
      <c r="E129" s="18">
        <v>2.9</v>
      </c>
      <c r="F129" s="13">
        <v>88.26</v>
      </c>
      <c r="G129" s="17">
        <v>16.34</v>
      </c>
      <c r="H129" s="13">
        <v>71.92</v>
      </c>
      <c r="I129" s="22">
        <f t="shared" si="3"/>
        <v>7148.58372988896</v>
      </c>
      <c r="J129" s="18">
        <v>630934</v>
      </c>
      <c r="K129" s="18"/>
      <c r="L129" s="18" t="s">
        <v>70</v>
      </c>
      <c r="M129" s="18"/>
    </row>
    <row r="130" ht="14.2" customHeight="1" spans="1:13">
      <c r="A130" s="18" t="s">
        <v>67</v>
      </c>
      <c r="B130" s="19">
        <v>2704</v>
      </c>
      <c r="C130" s="18" t="s">
        <v>93</v>
      </c>
      <c r="D130" s="18" t="s">
        <v>86</v>
      </c>
      <c r="E130" s="18">
        <v>2.9</v>
      </c>
      <c r="F130" s="13">
        <v>88.26</v>
      </c>
      <c r="G130" s="17">
        <v>16.34</v>
      </c>
      <c r="H130" s="13">
        <v>71.92</v>
      </c>
      <c r="I130" s="22">
        <f t="shared" si="3"/>
        <v>7184.39836845683</v>
      </c>
      <c r="J130" s="18">
        <v>634095</v>
      </c>
      <c r="K130" s="18"/>
      <c r="L130" s="18" t="s">
        <v>70</v>
      </c>
      <c r="M130" s="18"/>
    </row>
    <row r="131" ht="14.2" customHeight="1" spans="1:13">
      <c r="A131" s="18" t="s">
        <v>67</v>
      </c>
      <c r="B131" s="19">
        <v>2604</v>
      </c>
      <c r="C131" s="18" t="s">
        <v>94</v>
      </c>
      <c r="D131" s="18" t="s">
        <v>86</v>
      </c>
      <c r="E131" s="18">
        <v>2.9</v>
      </c>
      <c r="F131" s="13">
        <v>88.26</v>
      </c>
      <c r="G131" s="17">
        <v>16.34</v>
      </c>
      <c r="H131" s="13">
        <v>71.92</v>
      </c>
      <c r="I131" s="22">
        <f t="shared" si="3"/>
        <v>7220.20167686381</v>
      </c>
      <c r="J131" s="18">
        <v>637255</v>
      </c>
      <c r="K131" s="18"/>
      <c r="L131" s="18" t="s">
        <v>70</v>
      </c>
      <c r="M131" s="18"/>
    </row>
    <row r="132" ht="14.2" customHeight="1" spans="1:13">
      <c r="A132" s="18" t="s">
        <v>67</v>
      </c>
      <c r="B132" s="19">
        <v>2504</v>
      </c>
      <c r="C132" s="18" t="s">
        <v>95</v>
      </c>
      <c r="D132" s="18" t="s">
        <v>86</v>
      </c>
      <c r="E132" s="18">
        <v>2.9</v>
      </c>
      <c r="F132" s="13">
        <v>88.26</v>
      </c>
      <c r="G132" s="17">
        <v>16.34</v>
      </c>
      <c r="H132" s="13">
        <v>71.92</v>
      </c>
      <c r="I132" s="22">
        <f t="shared" si="3"/>
        <v>7256.00498527079</v>
      </c>
      <c r="J132" s="18">
        <v>640415</v>
      </c>
      <c r="K132" s="18"/>
      <c r="L132" s="18" t="s">
        <v>70</v>
      </c>
      <c r="M132" s="18"/>
    </row>
    <row r="133" ht="14.2" customHeight="1" spans="1:13">
      <c r="A133" s="18" t="s">
        <v>67</v>
      </c>
      <c r="B133" s="19">
        <v>2404</v>
      </c>
      <c r="C133" s="18" t="s">
        <v>96</v>
      </c>
      <c r="D133" s="18" t="s">
        <v>86</v>
      </c>
      <c r="E133" s="18">
        <v>2.9</v>
      </c>
      <c r="F133" s="13">
        <v>88.26</v>
      </c>
      <c r="G133" s="17">
        <v>16.34</v>
      </c>
      <c r="H133" s="13">
        <v>71.92</v>
      </c>
      <c r="I133" s="22">
        <f t="shared" si="3"/>
        <v>7291.81962383866</v>
      </c>
      <c r="J133" s="18">
        <v>643576</v>
      </c>
      <c r="K133" s="18"/>
      <c r="L133" s="18" t="s">
        <v>70</v>
      </c>
      <c r="M133" s="18"/>
    </row>
    <row r="134" ht="14.2" customHeight="1" spans="1:13">
      <c r="A134" s="18" t="s">
        <v>67</v>
      </c>
      <c r="B134" s="19">
        <v>2304</v>
      </c>
      <c r="C134" s="18" t="s">
        <v>97</v>
      </c>
      <c r="D134" s="18" t="s">
        <v>86</v>
      </c>
      <c r="E134" s="18">
        <v>2.9</v>
      </c>
      <c r="F134" s="13">
        <v>88.26</v>
      </c>
      <c r="G134" s="17">
        <v>16.34</v>
      </c>
      <c r="H134" s="13">
        <v>71.92</v>
      </c>
      <c r="I134" s="22">
        <f t="shared" si="3"/>
        <v>7327.61160208475</v>
      </c>
      <c r="J134" s="18">
        <v>646735</v>
      </c>
      <c r="K134" s="18"/>
      <c r="L134" s="18" t="s">
        <v>70</v>
      </c>
      <c r="M134" s="18"/>
    </row>
    <row r="135" ht="14.2" customHeight="1" spans="1:13">
      <c r="A135" s="18" t="s">
        <v>67</v>
      </c>
      <c r="B135" s="19">
        <v>2204</v>
      </c>
      <c r="C135" s="18" t="s">
        <v>98</v>
      </c>
      <c r="D135" s="18" t="s">
        <v>86</v>
      </c>
      <c r="E135" s="18">
        <v>2.9</v>
      </c>
      <c r="F135" s="13">
        <v>88.26</v>
      </c>
      <c r="G135" s="17">
        <v>16.34</v>
      </c>
      <c r="H135" s="13">
        <v>71.92</v>
      </c>
      <c r="I135" s="22">
        <f t="shared" si="3"/>
        <v>7349.09358712894</v>
      </c>
      <c r="J135" s="18">
        <v>648631</v>
      </c>
      <c r="K135" s="18"/>
      <c r="L135" s="18" t="s">
        <v>70</v>
      </c>
      <c r="M135" s="18"/>
    </row>
    <row r="136" ht="14.2" customHeight="1" spans="1:13">
      <c r="A136" s="18" t="s">
        <v>67</v>
      </c>
      <c r="B136" s="19">
        <v>2104</v>
      </c>
      <c r="C136" s="18" t="s">
        <v>99</v>
      </c>
      <c r="D136" s="18" t="s">
        <v>86</v>
      </c>
      <c r="E136" s="18">
        <v>2.9</v>
      </c>
      <c r="F136" s="13">
        <v>88.26</v>
      </c>
      <c r="G136" s="17">
        <v>16.34</v>
      </c>
      <c r="H136" s="13">
        <v>71.92</v>
      </c>
      <c r="I136" s="22">
        <f t="shared" si="3"/>
        <v>7370.58690233401</v>
      </c>
      <c r="J136" s="18">
        <v>650528</v>
      </c>
      <c r="K136" s="18"/>
      <c r="L136" s="18" t="s">
        <v>70</v>
      </c>
      <c r="M136" s="18"/>
    </row>
    <row r="137" ht="14.2" customHeight="1" spans="1:13">
      <c r="A137" s="18" t="s">
        <v>67</v>
      </c>
      <c r="B137" s="19">
        <v>2004</v>
      </c>
      <c r="C137" s="18" t="s">
        <v>100</v>
      </c>
      <c r="D137" s="18" t="s">
        <v>86</v>
      </c>
      <c r="E137" s="18">
        <v>2.9</v>
      </c>
      <c r="F137" s="13">
        <v>88.26</v>
      </c>
      <c r="G137" s="17">
        <v>16.34</v>
      </c>
      <c r="H137" s="13">
        <v>71.92</v>
      </c>
      <c r="I137" s="22">
        <f t="shared" si="3"/>
        <v>7392.05755721731</v>
      </c>
      <c r="J137" s="18">
        <v>652423</v>
      </c>
      <c r="K137" s="18"/>
      <c r="L137" s="18" t="s">
        <v>70</v>
      </c>
      <c r="M137" s="18"/>
    </row>
    <row r="138" ht="14.2" customHeight="1" spans="1:13">
      <c r="A138" s="18" t="s">
        <v>67</v>
      </c>
      <c r="B138" s="19">
        <v>1904</v>
      </c>
      <c r="C138" s="18" t="s">
        <v>101</v>
      </c>
      <c r="D138" s="18" t="s">
        <v>86</v>
      </c>
      <c r="E138" s="18">
        <v>2.9</v>
      </c>
      <c r="F138" s="13">
        <v>88.26</v>
      </c>
      <c r="G138" s="17">
        <v>16.34</v>
      </c>
      <c r="H138" s="13">
        <v>71.92</v>
      </c>
      <c r="I138" s="22">
        <f t="shared" si="3"/>
        <v>7374.15590301382</v>
      </c>
      <c r="J138" s="18">
        <v>650843</v>
      </c>
      <c r="K138" s="18"/>
      <c r="L138" s="18" t="s">
        <v>70</v>
      </c>
      <c r="M138" s="18"/>
    </row>
    <row r="139" ht="14.2" customHeight="1" spans="1:13">
      <c r="A139" s="18" t="s">
        <v>67</v>
      </c>
      <c r="B139" s="19">
        <v>1804</v>
      </c>
      <c r="C139" s="18" t="s">
        <v>102</v>
      </c>
      <c r="D139" s="18" t="s">
        <v>86</v>
      </c>
      <c r="E139" s="18">
        <v>2.9</v>
      </c>
      <c r="F139" s="13">
        <v>88.26</v>
      </c>
      <c r="G139" s="17">
        <v>16.34</v>
      </c>
      <c r="H139" s="13">
        <v>71.92</v>
      </c>
      <c r="I139" s="22">
        <f t="shared" si="3"/>
        <v>7236.91366417403</v>
      </c>
      <c r="J139" s="18">
        <v>638730</v>
      </c>
      <c r="K139" s="18"/>
      <c r="L139" s="18" t="s">
        <v>70</v>
      </c>
      <c r="M139" s="18"/>
    </row>
    <row r="140" ht="14.2" customHeight="1" spans="1:13">
      <c r="A140" s="18" t="s">
        <v>67</v>
      </c>
      <c r="B140" s="19">
        <v>1704</v>
      </c>
      <c r="C140" s="18" t="s">
        <v>103</v>
      </c>
      <c r="D140" s="18" t="s">
        <v>86</v>
      </c>
      <c r="E140" s="18">
        <v>2.9</v>
      </c>
      <c r="F140" s="13">
        <v>88.26</v>
      </c>
      <c r="G140" s="17">
        <v>16.34</v>
      </c>
      <c r="H140" s="13">
        <v>71.92</v>
      </c>
      <c r="I140" s="22">
        <f t="shared" si="3"/>
        <v>7356.26557897122</v>
      </c>
      <c r="J140" s="18">
        <v>649264</v>
      </c>
      <c r="K140" s="18"/>
      <c r="L140" s="18" t="s">
        <v>70</v>
      </c>
      <c r="M140" s="18"/>
    </row>
    <row r="141" ht="14.2" customHeight="1" spans="1:13">
      <c r="A141" s="18" t="s">
        <v>67</v>
      </c>
      <c r="B141" s="19">
        <v>1604</v>
      </c>
      <c r="C141" s="18" t="s">
        <v>104</v>
      </c>
      <c r="D141" s="18" t="s">
        <v>86</v>
      </c>
      <c r="E141" s="18">
        <v>2.9</v>
      </c>
      <c r="F141" s="13">
        <v>88.26</v>
      </c>
      <c r="G141" s="17">
        <v>16.34</v>
      </c>
      <c r="H141" s="13">
        <v>71.92</v>
      </c>
      <c r="I141" s="22">
        <f t="shared" si="3"/>
        <v>7338.35259460684</v>
      </c>
      <c r="J141" s="18">
        <v>647683</v>
      </c>
      <c r="K141" s="18"/>
      <c r="L141" s="18" t="s">
        <v>70</v>
      </c>
      <c r="M141" s="18"/>
    </row>
    <row r="142" ht="14.2" customHeight="1" spans="1:13">
      <c r="A142" s="18" t="s">
        <v>67</v>
      </c>
      <c r="B142" s="19">
        <v>1504</v>
      </c>
      <c r="C142" s="18" t="s">
        <v>105</v>
      </c>
      <c r="D142" s="18" t="s">
        <v>86</v>
      </c>
      <c r="E142" s="18">
        <v>2.9</v>
      </c>
      <c r="F142" s="13">
        <v>88.26</v>
      </c>
      <c r="G142" s="17">
        <v>16.34</v>
      </c>
      <c r="H142" s="13">
        <v>71.92</v>
      </c>
      <c r="I142" s="22">
        <f t="shared" si="3"/>
        <v>7320.45094040335</v>
      </c>
      <c r="J142" s="18">
        <v>646103</v>
      </c>
      <c r="K142" s="18"/>
      <c r="L142" s="18" t="s">
        <v>70</v>
      </c>
      <c r="M142" s="18"/>
    </row>
    <row r="143" ht="14.2" customHeight="1" spans="1:13">
      <c r="A143" s="18" t="s">
        <v>67</v>
      </c>
      <c r="B143" s="19">
        <v>1404</v>
      </c>
      <c r="C143" s="18" t="s">
        <v>106</v>
      </c>
      <c r="D143" s="18" t="s">
        <v>86</v>
      </c>
      <c r="E143" s="18">
        <v>2.9</v>
      </c>
      <c r="F143" s="13">
        <v>88.26</v>
      </c>
      <c r="G143" s="17">
        <v>16.34</v>
      </c>
      <c r="H143" s="13">
        <v>71.92</v>
      </c>
      <c r="I143" s="22">
        <f t="shared" si="3"/>
        <v>7183.20870156356</v>
      </c>
      <c r="J143" s="18">
        <v>633990</v>
      </c>
      <c r="K143" s="18"/>
      <c r="L143" s="18" t="s">
        <v>70</v>
      </c>
      <c r="M143" s="18"/>
    </row>
    <row r="144" ht="14.2" customHeight="1" spans="1:13">
      <c r="A144" s="18" t="s">
        <v>67</v>
      </c>
      <c r="B144" s="19">
        <v>1304</v>
      </c>
      <c r="C144" s="18" t="s">
        <v>107</v>
      </c>
      <c r="D144" s="18" t="s">
        <v>86</v>
      </c>
      <c r="E144" s="18">
        <v>2.9</v>
      </c>
      <c r="F144" s="13">
        <v>88.26</v>
      </c>
      <c r="G144" s="17">
        <v>16.34</v>
      </c>
      <c r="H144" s="13">
        <v>71.92</v>
      </c>
      <c r="I144" s="22">
        <f t="shared" si="3"/>
        <v>7302.54928619986</v>
      </c>
      <c r="J144" s="18">
        <v>644523</v>
      </c>
      <c r="K144" s="18"/>
      <c r="L144" s="18" t="s">
        <v>70</v>
      </c>
      <c r="M144" s="18"/>
    </row>
    <row r="145" ht="14.2" customHeight="1" spans="1:13">
      <c r="A145" s="18" t="s">
        <v>67</v>
      </c>
      <c r="B145" s="19">
        <v>1204</v>
      </c>
      <c r="C145" s="18" t="s">
        <v>108</v>
      </c>
      <c r="D145" s="18" t="s">
        <v>86</v>
      </c>
      <c r="E145" s="18">
        <v>2.9</v>
      </c>
      <c r="F145" s="13">
        <v>88.26</v>
      </c>
      <c r="G145" s="17">
        <v>16.34</v>
      </c>
      <c r="H145" s="13">
        <v>71.92</v>
      </c>
      <c r="I145" s="22">
        <f t="shared" si="3"/>
        <v>7284.64763199637</v>
      </c>
      <c r="J145" s="18">
        <v>642943</v>
      </c>
      <c r="K145" s="18"/>
      <c r="L145" s="18" t="s">
        <v>70</v>
      </c>
      <c r="M145" s="18"/>
    </row>
    <row r="146" ht="14.2" customHeight="1" spans="1:13">
      <c r="A146" s="18" t="s">
        <v>67</v>
      </c>
      <c r="B146" s="19">
        <v>1104</v>
      </c>
      <c r="C146" s="18" t="s">
        <v>109</v>
      </c>
      <c r="D146" s="18" t="s">
        <v>86</v>
      </c>
      <c r="E146" s="18">
        <v>2.9</v>
      </c>
      <c r="F146" s="13">
        <v>88.26</v>
      </c>
      <c r="G146" s="17">
        <v>16.34</v>
      </c>
      <c r="H146" s="13">
        <v>71.92</v>
      </c>
      <c r="I146" s="22">
        <f t="shared" si="3"/>
        <v>7266.74597779288</v>
      </c>
      <c r="J146" s="18">
        <v>641363</v>
      </c>
      <c r="K146" s="18"/>
      <c r="L146" s="18" t="s">
        <v>70</v>
      </c>
      <c r="M146" s="18"/>
    </row>
    <row r="147" ht="14.2" customHeight="1" spans="1:13">
      <c r="A147" s="18" t="s">
        <v>67</v>
      </c>
      <c r="B147" s="19">
        <v>1004</v>
      </c>
      <c r="C147" s="18" t="s">
        <v>110</v>
      </c>
      <c r="D147" s="18" t="s">
        <v>86</v>
      </c>
      <c r="E147" s="18">
        <v>2.9</v>
      </c>
      <c r="F147" s="13">
        <v>88.26</v>
      </c>
      <c r="G147" s="17">
        <v>16.34</v>
      </c>
      <c r="H147" s="13">
        <v>71.92</v>
      </c>
      <c r="I147" s="22">
        <f t="shared" si="3"/>
        <v>7248.84432358939</v>
      </c>
      <c r="J147" s="18">
        <v>639783</v>
      </c>
      <c r="K147" s="18"/>
      <c r="L147" s="18" t="s">
        <v>70</v>
      </c>
      <c r="M147" s="18"/>
    </row>
    <row r="148" ht="14.2" customHeight="1" spans="1:13">
      <c r="A148" s="18" t="s">
        <v>67</v>
      </c>
      <c r="B148" s="19">
        <v>904</v>
      </c>
      <c r="C148" s="18" t="s">
        <v>111</v>
      </c>
      <c r="D148" s="18" t="s">
        <v>86</v>
      </c>
      <c r="E148" s="18">
        <v>2.9</v>
      </c>
      <c r="F148" s="13">
        <v>88.26</v>
      </c>
      <c r="G148" s="17">
        <v>16.34</v>
      </c>
      <c r="H148" s="13">
        <v>71.92</v>
      </c>
      <c r="I148" s="22">
        <f t="shared" si="3"/>
        <v>7230.9426693859</v>
      </c>
      <c r="J148" s="18">
        <v>638203</v>
      </c>
      <c r="K148" s="18"/>
      <c r="L148" s="18" t="s">
        <v>70</v>
      </c>
      <c r="M148" s="18"/>
    </row>
    <row r="149" ht="14.2" customHeight="1" spans="1:13">
      <c r="A149" s="18" t="s">
        <v>67</v>
      </c>
      <c r="B149" s="19">
        <v>804</v>
      </c>
      <c r="C149" s="18" t="s">
        <v>112</v>
      </c>
      <c r="D149" s="18" t="s">
        <v>86</v>
      </c>
      <c r="E149" s="18">
        <v>2.9</v>
      </c>
      <c r="F149" s="13">
        <v>88.26</v>
      </c>
      <c r="G149" s="17">
        <v>16.34</v>
      </c>
      <c r="H149" s="13">
        <v>71.92</v>
      </c>
      <c r="I149" s="22">
        <f t="shared" si="3"/>
        <v>7213.04101518242</v>
      </c>
      <c r="J149" s="18">
        <v>636623</v>
      </c>
      <c r="K149" s="18"/>
      <c r="L149" s="18" t="s">
        <v>70</v>
      </c>
      <c r="M149" s="18"/>
    </row>
    <row r="150" ht="14.2" customHeight="1" spans="1:13">
      <c r="A150" s="18" t="s">
        <v>67</v>
      </c>
      <c r="B150" s="19">
        <v>704</v>
      </c>
      <c r="C150" s="18" t="s">
        <v>113</v>
      </c>
      <c r="D150" s="18" t="s">
        <v>86</v>
      </c>
      <c r="E150" s="18">
        <v>2.9</v>
      </c>
      <c r="F150" s="13">
        <v>88.26</v>
      </c>
      <c r="G150" s="17">
        <v>16.34</v>
      </c>
      <c r="H150" s="13">
        <v>71.92</v>
      </c>
      <c r="I150" s="22">
        <f t="shared" si="3"/>
        <v>7195.12803081804</v>
      </c>
      <c r="J150" s="18">
        <v>635042</v>
      </c>
      <c r="K150" s="18"/>
      <c r="L150" s="18" t="s">
        <v>70</v>
      </c>
      <c r="M150" s="18"/>
    </row>
    <row r="151" ht="14.2" customHeight="1" spans="1:13">
      <c r="A151" s="18" t="s">
        <v>67</v>
      </c>
      <c r="B151" s="19">
        <v>604</v>
      </c>
      <c r="C151" s="18" t="s">
        <v>114</v>
      </c>
      <c r="D151" s="18" t="s">
        <v>86</v>
      </c>
      <c r="E151" s="18">
        <v>2.9</v>
      </c>
      <c r="F151" s="13">
        <v>88.26</v>
      </c>
      <c r="G151" s="17">
        <v>16.34</v>
      </c>
      <c r="H151" s="13">
        <v>71.92</v>
      </c>
      <c r="I151" s="22">
        <f t="shared" si="3"/>
        <v>7165.30704736007</v>
      </c>
      <c r="J151" s="18">
        <v>632410</v>
      </c>
      <c r="K151" s="18"/>
      <c r="L151" s="18" t="s">
        <v>70</v>
      </c>
      <c r="M151" s="18"/>
    </row>
    <row r="152" ht="14.2" customHeight="1" spans="1:13">
      <c r="A152" s="18" t="s">
        <v>67</v>
      </c>
      <c r="B152" s="19">
        <v>504</v>
      </c>
      <c r="C152" s="18" t="s">
        <v>115</v>
      </c>
      <c r="D152" s="18" t="s">
        <v>86</v>
      </c>
      <c r="E152" s="18">
        <v>2.9</v>
      </c>
      <c r="F152" s="13">
        <v>88.26</v>
      </c>
      <c r="G152" s="17">
        <v>16.34</v>
      </c>
      <c r="H152" s="13">
        <v>71.92</v>
      </c>
      <c r="I152" s="22">
        <f t="shared" si="3"/>
        <v>7135.46340358033</v>
      </c>
      <c r="J152" s="18">
        <v>629776</v>
      </c>
      <c r="K152" s="18"/>
      <c r="L152" s="18" t="s">
        <v>70</v>
      </c>
      <c r="M152" s="18"/>
    </row>
    <row r="153" ht="14.2" customHeight="1" spans="1:13">
      <c r="A153" s="18" t="s">
        <v>67</v>
      </c>
      <c r="B153" s="19">
        <v>404</v>
      </c>
      <c r="C153" s="18" t="s">
        <v>116</v>
      </c>
      <c r="D153" s="18" t="s">
        <v>86</v>
      </c>
      <c r="E153" s="18">
        <v>2.9</v>
      </c>
      <c r="F153" s="13">
        <v>88.26</v>
      </c>
      <c r="G153" s="17">
        <v>16.34</v>
      </c>
      <c r="H153" s="13">
        <v>71.92</v>
      </c>
      <c r="I153" s="22">
        <f t="shared" si="3"/>
        <v>7105.63108996148</v>
      </c>
      <c r="J153" s="18">
        <v>627143</v>
      </c>
      <c r="K153" s="18"/>
      <c r="L153" s="18" t="s">
        <v>70</v>
      </c>
      <c r="M153" s="18"/>
    </row>
    <row r="154" ht="14.2" customHeight="1" spans="1:13">
      <c r="A154" s="18" t="s">
        <v>67</v>
      </c>
      <c r="B154" s="19">
        <v>304</v>
      </c>
      <c r="C154" s="18" t="s">
        <v>117</v>
      </c>
      <c r="D154" s="18" t="s">
        <v>86</v>
      </c>
      <c r="E154" s="18">
        <v>2.9</v>
      </c>
      <c r="F154" s="13">
        <v>88.26</v>
      </c>
      <c r="G154" s="17">
        <v>16.34</v>
      </c>
      <c r="H154" s="13">
        <v>71.92</v>
      </c>
      <c r="I154" s="22">
        <f t="shared" si="3"/>
        <v>7075.78744618174</v>
      </c>
      <c r="J154" s="18">
        <v>624509</v>
      </c>
      <c r="K154" s="18"/>
      <c r="L154" s="18" t="s">
        <v>70</v>
      </c>
      <c r="M154" s="18"/>
    </row>
    <row r="155" ht="14.2" customHeight="1" spans="1:13">
      <c r="A155" s="18" t="s">
        <v>67</v>
      </c>
      <c r="B155" s="23">
        <v>204</v>
      </c>
      <c r="C155" s="24" t="s">
        <v>119</v>
      </c>
      <c r="D155" s="24" t="s">
        <v>86</v>
      </c>
      <c r="E155" s="24">
        <v>2.9</v>
      </c>
      <c r="F155" s="24">
        <v>91.52</v>
      </c>
      <c r="G155" s="25">
        <v>16.94</v>
      </c>
      <c r="H155" s="24">
        <v>74.58</v>
      </c>
      <c r="I155" s="28">
        <f t="shared" si="3"/>
        <v>6705.64903846154</v>
      </c>
      <c r="J155" s="18">
        <v>613701</v>
      </c>
      <c r="K155" s="18"/>
      <c r="L155" s="18" t="s">
        <v>70</v>
      </c>
      <c r="M155" s="18"/>
    </row>
    <row r="156" ht="14.2" customHeight="1" spans="1:13">
      <c r="A156" s="18" t="s">
        <v>67</v>
      </c>
      <c r="B156" s="23">
        <v>104</v>
      </c>
      <c r="C156" s="24" t="s">
        <v>69</v>
      </c>
      <c r="D156" s="24" t="s">
        <v>86</v>
      </c>
      <c r="E156" s="24">
        <v>2.9</v>
      </c>
      <c r="F156" s="24">
        <v>92.03</v>
      </c>
      <c r="G156" s="25">
        <v>17.04</v>
      </c>
      <c r="H156" s="24">
        <v>74.99</v>
      </c>
      <c r="I156" s="28">
        <f t="shared" si="3"/>
        <v>6226.4370314028</v>
      </c>
      <c r="J156" s="18">
        <v>573019</v>
      </c>
      <c r="K156" s="18"/>
      <c r="L156" s="18" t="s">
        <v>70</v>
      </c>
      <c r="M156" s="18"/>
    </row>
    <row r="157" ht="14.2" customHeight="1" spans="1:13">
      <c r="A157" s="18" t="s">
        <v>67</v>
      </c>
      <c r="B157" s="23">
        <v>3405</v>
      </c>
      <c r="C157" s="24" t="s">
        <v>85</v>
      </c>
      <c r="D157" s="24" t="s">
        <v>86</v>
      </c>
      <c r="E157" s="24">
        <v>2.9</v>
      </c>
      <c r="F157" s="24">
        <v>88.26</v>
      </c>
      <c r="G157" s="25">
        <v>16.34</v>
      </c>
      <c r="H157" s="24">
        <v>71.92</v>
      </c>
      <c r="I157" s="28">
        <f t="shared" ref="I157:I188" si="4">J157/F157</f>
        <v>6932.57421255382</v>
      </c>
      <c r="J157" s="18">
        <v>611869</v>
      </c>
      <c r="K157" s="18"/>
      <c r="L157" s="18" t="s">
        <v>70</v>
      </c>
      <c r="M157" s="18"/>
    </row>
    <row r="158" ht="14.2" customHeight="1" spans="1:13">
      <c r="A158" s="18" t="s">
        <v>67</v>
      </c>
      <c r="B158" s="19">
        <v>3305</v>
      </c>
      <c r="C158" s="18" t="s">
        <v>87</v>
      </c>
      <c r="D158" s="18" t="s">
        <v>86</v>
      </c>
      <c r="E158" s="18">
        <v>2.9</v>
      </c>
      <c r="F158" s="13">
        <v>88.26</v>
      </c>
      <c r="G158" s="17">
        <v>16.34</v>
      </c>
      <c r="H158" s="13">
        <v>71.92</v>
      </c>
      <c r="I158" s="22">
        <f t="shared" si="4"/>
        <v>7290.60729662361</v>
      </c>
      <c r="J158" s="18">
        <v>643469</v>
      </c>
      <c r="K158" s="18"/>
      <c r="L158" s="18" t="s">
        <v>70</v>
      </c>
      <c r="M158" s="18"/>
    </row>
    <row r="159" ht="14.2" customHeight="1" spans="1:13">
      <c r="A159" s="18" t="s">
        <v>67</v>
      </c>
      <c r="B159" s="19">
        <v>3205</v>
      </c>
      <c r="C159" s="18" t="s">
        <v>88</v>
      </c>
      <c r="D159" s="18" t="s">
        <v>86</v>
      </c>
      <c r="E159" s="18">
        <v>2.9</v>
      </c>
      <c r="F159" s="13">
        <v>88.26</v>
      </c>
      <c r="G159" s="17">
        <v>16.34</v>
      </c>
      <c r="H159" s="13">
        <v>71.92</v>
      </c>
      <c r="I159" s="22">
        <f t="shared" si="4"/>
        <v>7332.38159981872</v>
      </c>
      <c r="J159" s="18">
        <v>647156</v>
      </c>
      <c r="K159" s="18"/>
      <c r="L159" s="18" t="s">
        <v>70</v>
      </c>
      <c r="M159" s="18"/>
    </row>
    <row r="160" ht="14.2" customHeight="1" spans="1:13">
      <c r="A160" s="18" t="s">
        <v>67</v>
      </c>
      <c r="B160" s="19">
        <v>3105</v>
      </c>
      <c r="C160" s="18" t="s">
        <v>89</v>
      </c>
      <c r="D160" s="18" t="s">
        <v>86</v>
      </c>
      <c r="E160" s="18">
        <v>2.9</v>
      </c>
      <c r="F160" s="13">
        <v>88.26</v>
      </c>
      <c r="G160" s="17">
        <v>16.34</v>
      </c>
      <c r="H160" s="13">
        <v>71.92</v>
      </c>
      <c r="I160" s="22">
        <f t="shared" si="4"/>
        <v>7374.15590301382</v>
      </c>
      <c r="J160" s="18">
        <v>650843</v>
      </c>
      <c r="K160" s="18"/>
      <c r="L160" s="18" t="s">
        <v>70</v>
      </c>
      <c r="M160" s="18"/>
    </row>
    <row r="161" ht="14.2" customHeight="1" spans="1:13">
      <c r="A161" s="18" t="s">
        <v>67</v>
      </c>
      <c r="B161" s="19">
        <v>3005</v>
      </c>
      <c r="C161" s="18" t="s">
        <v>90</v>
      </c>
      <c r="D161" s="18" t="s">
        <v>86</v>
      </c>
      <c r="E161" s="18">
        <v>2.9</v>
      </c>
      <c r="F161" s="13">
        <v>88.26</v>
      </c>
      <c r="G161" s="17">
        <v>16.34</v>
      </c>
      <c r="H161" s="13">
        <v>71.92</v>
      </c>
      <c r="I161" s="22">
        <f t="shared" si="4"/>
        <v>7415.93020620893</v>
      </c>
      <c r="J161" s="18">
        <v>654530</v>
      </c>
      <c r="K161" s="18"/>
      <c r="L161" s="18" t="s">
        <v>70</v>
      </c>
      <c r="M161" s="18"/>
    </row>
    <row r="162" ht="14.2" customHeight="1" spans="1:13">
      <c r="A162" s="18" t="s">
        <v>67</v>
      </c>
      <c r="B162" s="19">
        <v>2905</v>
      </c>
      <c r="C162" s="18" t="s">
        <v>91</v>
      </c>
      <c r="D162" s="18" t="s">
        <v>86</v>
      </c>
      <c r="E162" s="18">
        <v>2.9</v>
      </c>
      <c r="F162" s="13">
        <v>88.26</v>
      </c>
      <c r="G162" s="17">
        <v>16.34</v>
      </c>
      <c r="H162" s="13">
        <v>71.92</v>
      </c>
      <c r="I162" s="22">
        <f t="shared" si="4"/>
        <v>7457.70450940403</v>
      </c>
      <c r="J162" s="18">
        <v>658217</v>
      </c>
      <c r="K162" s="18"/>
      <c r="L162" s="18" t="s">
        <v>70</v>
      </c>
      <c r="M162" s="18"/>
    </row>
    <row r="163" ht="14.2" customHeight="1" spans="1:13">
      <c r="A163" s="18" t="s">
        <v>67</v>
      </c>
      <c r="B163" s="19">
        <v>2805</v>
      </c>
      <c r="C163" s="18" t="s">
        <v>92</v>
      </c>
      <c r="D163" s="18" t="s">
        <v>86</v>
      </c>
      <c r="E163" s="18">
        <v>2.9</v>
      </c>
      <c r="F163" s="13">
        <v>88.26</v>
      </c>
      <c r="G163" s="17">
        <v>16.34</v>
      </c>
      <c r="H163" s="13">
        <v>71.92</v>
      </c>
      <c r="I163" s="22">
        <f t="shared" si="4"/>
        <v>7487.53682302289</v>
      </c>
      <c r="J163" s="18">
        <v>660850</v>
      </c>
      <c r="K163" s="18"/>
      <c r="L163" s="18" t="s">
        <v>70</v>
      </c>
      <c r="M163" s="18"/>
    </row>
    <row r="164" ht="14.2" customHeight="1" spans="1:13">
      <c r="A164" s="18" t="s">
        <v>67</v>
      </c>
      <c r="B164" s="19">
        <v>2705</v>
      </c>
      <c r="C164" s="18" t="s">
        <v>93</v>
      </c>
      <c r="D164" s="18" t="s">
        <v>86</v>
      </c>
      <c r="E164" s="18">
        <v>2.9</v>
      </c>
      <c r="F164" s="13">
        <v>88.26</v>
      </c>
      <c r="G164" s="17">
        <v>16.34</v>
      </c>
      <c r="H164" s="13">
        <v>71.92</v>
      </c>
      <c r="I164" s="22">
        <f t="shared" si="4"/>
        <v>7517.38046680263</v>
      </c>
      <c r="J164" s="18">
        <v>663484</v>
      </c>
      <c r="K164" s="18"/>
      <c r="L164" s="18" t="s">
        <v>70</v>
      </c>
      <c r="M164" s="18"/>
    </row>
    <row r="165" ht="14.2" customHeight="1" spans="1:13">
      <c r="A165" s="18" t="s">
        <v>67</v>
      </c>
      <c r="B165" s="19">
        <v>2605</v>
      </c>
      <c r="C165" s="18" t="s">
        <v>94</v>
      </c>
      <c r="D165" s="18" t="s">
        <v>86</v>
      </c>
      <c r="E165" s="18">
        <v>2.9</v>
      </c>
      <c r="F165" s="13">
        <v>88.26</v>
      </c>
      <c r="G165" s="17">
        <v>16.34</v>
      </c>
      <c r="H165" s="13">
        <v>71.92</v>
      </c>
      <c r="I165" s="22">
        <f t="shared" si="4"/>
        <v>7547.20145026059</v>
      </c>
      <c r="J165" s="18">
        <v>666116</v>
      </c>
      <c r="K165" s="18"/>
      <c r="L165" s="18" t="s">
        <v>70</v>
      </c>
      <c r="M165" s="18"/>
    </row>
    <row r="166" ht="14.2" customHeight="1" spans="1:13">
      <c r="A166" s="18" t="s">
        <v>67</v>
      </c>
      <c r="B166" s="19">
        <v>2505</v>
      </c>
      <c r="C166" s="18" t="s">
        <v>95</v>
      </c>
      <c r="D166" s="18" t="s">
        <v>86</v>
      </c>
      <c r="E166" s="18">
        <v>2.9</v>
      </c>
      <c r="F166" s="13">
        <v>88.26</v>
      </c>
      <c r="G166" s="17">
        <v>16.34</v>
      </c>
      <c r="H166" s="13">
        <v>71.92</v>
      </c>
      <c r="I166" s="22">
        <f t="shared" si="4"/>
        <v>7577.04509404034</v>
      </c>
      <c r="J166" s="18">
        <v>668750</v>
      </c>
      <c r="K166" s="18"/>
      <c r="L166" s="18" t="s">
        <v>70</v>
      </c>
      <c r="M166" s="18"/>
    </row>
    <row r="167" ht="14.2" customHeight="1" spans="1:13">
      <c r="A167" s="18" t="s">
        <v>67</v>
      </c>
      <c r="B167" s="19">
        <v>2405</v>
      </c>
      <c r="C167" s="18" t="s">
        <v>96</v>
      </c>
      <c r="D167" s="18" t="s">
        <v>86</v>
      </c>
      <c r="E167" s="18">
        <v>2.9</v>
      </c>
      <c r="F167" s="13">
        <v>88.26</v>
      </c>
      <c r="G167" s="17">
        <v>16.34</v>
      </c>
      <c r="H167" s="13">
        <v>71.92</v>
      </c>
      <c r="I167" s="22">
        <f t="shared" si="4"/>
        <v>7606.87740765919</v>
      </c>
      <c r="J167" s="18">
        <v>671383</v>
      </c>
      <c r="K167" s="18"/>
      <c r="L167" s="18" t="s">
        <v>70</v>
      </c>
      <c r="M167" s="18"/>
    </row>
    <row r="168" ht="14.2" customHeight="1" spans="1:13">
      <c r="A168" s="18" t="s">
        <v>67</v>
      </c>
      <c r="B168" s="19">
        <v>2305</v>
      </c>
      <c r="C168" s="18" t="s">
        <v>97</v>
      </c>
      <c r="D168" s="18" t="s">
        <v>86</v>
      </c>
      <c r="E168" s="18">
        <v>2.9</v>
      </c>
      <c r="F168" s="13">
        <v>88.26</v>
      </c>
      <c r="G168" s="17">
        <v>16.34</v>
      </c>
      <c r="H168" s="13">
        <v>71.92</v>
      </c>
      <c r="I168" s="22">
        <f t="shared" si="4"/>
        <v>7636.72105143893</v>
      </c>
      <c r="J168" s="18">
        <v>674017</v>
      </c>
      <c r="K168" s="18"/>
      <c r="L168" s="18" t="s">
        <v>70</v>
      </c>
      <c r="M168" s="18"/>
    </row>
    <row r="169" ht="14.2" customHeight="1" spans="1:13">
      <c r="A169" s="18" t="s">
        <v>67</v>
      </c>
      <c r="B169" s="19">
        <v>2205</v>
      </c>
      <c r="C169" s="18" t="s">
        <v>98</v>
      </c>
      <c r="D169" s="18" t="s">
        <v>86</v>
      </c>
      <c r="E169" s="18">
        <v>2.9</v>
      </c>
      <c r="F169" s="13">
        <v>88.26</v>
      </c>
      <c r="G169" s="17">
        <v>16.34</v>
      </c>
      <c r="H169" s="13">
        <v>71.92</v>
      </c>
      <c r="I169" s="22">
        <f t="shared" si="4"/>
        <v>7654.62270564242</v>
      </c>
      <c r="J169" s="18">
        <v>675597</v>
      </c>
      <c r="K169" s="18"/>
      <c r="L169" s="18" t="s">
        <v>70</v>
      </c>
      <c r="M169" s="18"/>
    </row>
    <row r="170" ht="14.2" customHeight="1" spans="1:13">
      <c r="A170" s="18" t="s">
        <v>67</v>
      </c>
      <c r="B170" s="19">
        <v>2105</v>
      </c>
      <c r="C170" s="18" t="s">
        <v>99</v>
      </c>
      <c r="D170" s="18" t="s">
        <v>86</v>
      </c>
      <c r="E170" s="18">
        <v>2.9</v>
      </c>
      <c r="F170" s="13">
        <v>88.26</v>
      </c>
      <c r="G170" s="17">
        <v>16.34</v>
      </c>
      <c r="H170" s="13">
        <v>71.92</v>
      </c>
      <c r="I170" s="22">
        <f t="shared" si="4"/>
        <v>7672.51302968502</v>
      </c>
      <c r="J170" s="18">
        <v>677176</v>
      </c>
      <c r="K170" s="18"/>
      <c r="L170" s="18" t="s">
        <v>70</v>
      </c>
      <c r="M170" s="18"/>
    </row>
    <row r="171" ht="14.2" customHeight="1" spans="1:13">
      <c r="A171" s="18" t="s">
        <v>67</v>
      </c>
      <c r="B171" s="19">
        <v>2005</v>
      </c>
      <c r="C171" s="18" t="s">
        <v>100</v>
      </c>
      <c r="D171" s="18" t="s">
        <v>86</v>
      </c>
      <c r="E171" s="18">
        <v>2.9</v>
      </c>
      <c r="F171" s="13">
        <v>88.26</v>
      </c>
      <c r="G171" s="17">
        <v>16.34</v>
      </c>
      <c r="H171" s="13">
        <v>71.92</v>
      </c>
      <c r="I171" s="22">
        <f t="shared" si="4"/>
        <v>7690.41468388851</v>
      </c>
      <c r="J171" s="18">
        <v>678756</v>
      </c>
      <c r="K171" s="18"/>
      <c r="L171" s="18" t="s">
        <v>70</v>
      </c>
      <c r="M171" s="18"/>
    </row>
    <row r="172" ht="14.2" customHeight="1" spans="1:13">
      <c r="A172" s="18" t="s">
        <v>67</v>
      </c>
      <c r="B172" s="19">
        <v>1905</v>
      </c>
      <c r="C172" s="18" t="s">
        <v>101</v>
      </c>
      <c r="D172" s="18" t="s">
        <v>86</v>
      </c>
      <c r="E172" s="18">
        <v>2.9</v>
      </c>
      <c r="F172" s="13">
        <v>88.26</v>
      </c>
      <c r="G172" s="17">
        <v>16.34</v>
      </c>
      <c r="H172" s="13">
        <v>71.92</v>
      </c>
      <c r="I172" s="22">
        <f t="shared" si="4"/>
        <v>7672.51302968502</v>
      </c>
      <c r="J172" s="18">
        <v>677176</v>
      </c>
      <c r="K172" s="18"/>
      <c r="L172" s="18" t="s">
        <v>70</v>
      </c>
      <c r="M172" s="18"/>
    </row>
    <row r="173" ht="14.2" customHeight="1" spans="1:13">
      <c r="A173" s="18" t="s">
        <v>67</v>
      </c>
      <c r="B173" s="19">
        <v>1805</v>
      </c>
      <c r="C173" s="18" t="s">
        <v>102</v>
      </c>
      <c r="D173" s="18" t="s">
        <v>86</v>
      </c>
      <c r="E173" s="18">
        <v>2.9</v>
      </c>
      <c r="F173" s="13">
        <v>88.26</v>
      </c>
      <c r="G173" s="17">
        <v>16.34</v>
      </c>
      <c r="H173" s="13">
        <v>71.92</v>
      </c>
      <c r="I173" s="22">
        <f t="shared" si="4"/>
        <v>7535.28212100612</v>
      </c>
      <c r="J173" s="18">
        <v>665064</v>
      </c>
      <c r="K173" s="18"/>
      <c r="L173" s="18" t="s">
        <v>70</v>
      </c>
      <c r="M173" s="18"/>
    </row>
    <row r="174" ht="14.2" customHeight="1" spans="1:13">
      <c r="A174" s="18" t="s">
        <v>67</v>
      </c>
      <c r="B174" s="19">
        <v>1705</v>
      </c>
      <c r="C174" s="18" t="s">
        <v>103</v>
      </c>
      <c r="D174" s="18" t="s">
        <v>86</v>
      </c>
      <c r="E174" s="18">
        <v>2.9</v>
      </c>
      <c r="F174" s="13">
        <v>88.26</v>
      </c>
      <c r="G174" s="17">
        <v>16.34</v>
      </c>
      <c r="H174" s="13">
        <v>71.92</v>
      </c>
      <c r="I174" s="22">
        <f t="shared" si="4"/>
        <v>7654.62270564242</v>
      </c>
      <c r="J174" s="18">
        <v>675597</v>
      </c>
      <c r="K174" s="18"/>
      <c r="L174" s="18" t="s">
        <v>70</v>
      </c>
      <c r="M174" s="18"/>
    </row>
    <row r="175" ht="14.2" customHeight="1" spans="1:13">
      <c r="A175" s="18" t="s">
        <v>67</v>
      </c>
      <c r="B175" s="19">
        <v>1605</v>
      </c>
      <c r="C175" s="18" t="s">
        <v>104</v>
      </c>
      <c r="D175" s="18" t="s">
        <v>86</v>
      </c>
      <c r="E175" s="18">
        <v>2.9</v>
      </c>
      <c r="F175" s="13">
        <v>88.26</v>
      </c>
      <c r="G175" s="17">
        <v>16.34</v>
      </c>
      <c r="H175" s="13">
        <v>71.92</v>
      </c>
      <c r="I175" s="22">
        <f t="shared" si="4"/>
        <v>7636.72105143893</v>
      </c>
      <c r="J175" s="18">
        <v>674017</v>
      </c>
      <c r="K175" s="18"/>
      <c r="L175" s="18" t="s">
        <v>70</v>
      </c>
      <c r="M175" s="18"/>
    </row>
    <row r="176" ht="14.2" customHeight="1" spans="1:13">
      <c r="A176" s="18" t="s">
        <v>67</v>
      </c>
      <c r="B176" s="19">
        <v>1505</v>
      </c>
      <c r="C176" s="18" t="s">
        <v>105</v>
      </c>
      <c r="D176" s="18" t="s">
        <v>86</v>
      </c>
      <c r="E176" s="18">
        <v>2.9</v>
      </c>
      <c r="F176" s="13">
        <v>88.26</v>
      </c>
      <c r="G176" s="17">
        <v>16.34</v>
      </c>
      <c r="H176" s="13">
        <v>71.92</v>
      </c>
      <c r="I176" s="22">
        <f t="shared" si="4"/>
        <v>7618.81939723544</v>
      </c>
      <c r="J176" s="18">
        <v>672437</v>
      </c>
      <c r="K176" s="18"/>
      <c r="L176" s="18" t="s">
        <v>70</v>
      </c>
      <c r="M176" s="18"/>
    </row>
    <row r="177" ht="14.2" customHeight="1" spans="1:13">
      <c r="A177" s="18" t="s">
        <v>67</v>
      </c>
      <c r="B177" s="19">
        <v>1405</v>
      </c>
      <c r="C177" s="18" t="s">
        <v>106</v>
      </c>
      <c r="D177" s="18" t="s">
        <v>86</v>
      </c>
      <c r="E177" s="18">
        <v>2.9</v>
      </c>
      <c r="F177" s="13">
        <v>88.26</v>
      </c>
      <c r="G177" s="17">
        <v>16.34</v>
      </c>
      <c r="H177" s="13">
        <v>71.92</v>
      </c>
      <c r="I177" s="22">
        <f t="shared" si="4"/>
        <v>7481.56582823476</v>
      </c>
      <c r="J177" s="18">
        <v>660323</v>
      </c>
      <c r="K177" s="18"/>
      <c r="L177" s="18" t="s">
        <v>70</v>
      </c>
      <c r="M177" s="18"/>
    </row>
    <row r="178" ht="14.2" customHeight="1" spans="1:13">
      <c r="A178" s="18" t="s">
        <v>67</v>
      </c>
      <c r="B178" s="19">
        <v>1305</v>
      </c>
      <c r="C178" s="18" t="s">
        <v>107</v>
      </c>
      <c r="D178" s="18" t="s">
        <v>86</v>
      </c>
      <c r="E178" s="18">
        <v>2.9</v>
      </c>
      <c r="F178" s="13">
        <v>88.26</v>
      </c>
      <c r="G178" s="17">
        <v>16.34</v>
      </c>
      <c r="H178" s="13">
        <v>71.92</v>
      </c>
      <c r="I178" s="22">
        <f t="shared" si="4"/>
        <v>7600.91774303195</v>
      </c>
      <c r="J178" s="18">
        <v>670857</v>
      </c>
      <c r="K178" s="18"/>
      <c r="L178" s="18" t="s">
        <v>70</v>
      </c>
      <c r="M178" s="18"/>
    </row>
    <row r="179" ht="14.2" customHeight="1" spans="1:13">
      <c r="A179" s="18" t="s">
        <v>67</v>
      </c>
      <c r="B179" s="19">
        <v>1205</v>
      </c>
      <c r="C179" s="18" t="s">
        <v>108</v>
      </c>
      <c r="D179" s="18" t="s">
        <v>86</v>
      </c>
      <c r="E179" s="18">
        <v>2.9</v>
      </c>
      <c r="F179" s="13">
        <v>88.26</v>
      </c>
      <c r="G179" s="17">
        <v>16.34</v>
      </c>
      <c r="H179" s="13">
        <v>71.92</v>
      </c>
      <c r="I179" s="22">
        <f t="shared" si="4"/>
        <v>7583.01608882846</v>
      </c>
      <c r="J179" s="18">
        <v>669277</v>
      </c>
      <c r="K179" s="18"/>
      <c r="L179" s="18" t="s">
        <v>70</v>
      </c>
      <c r="M179" s="18"/>
    </row>
    <row r="180" ht="14.2" customHeight="1" spans="1:13">
      <c r="A180" s="18" t="s">
        <v>67</v>
      </c>
      <c r="B180" s="19">
        <v>1105</v>
      </c>
      <c r="C180" s="18" t="s">
        <v>109</v>
      </c>
      <c r="D180" s="18" t="s">
        <v>86</v>
      </c>
      <c r="E180" s="18">
        <v>2.9</v>
      </c>
      <c r="F180" s="13">
        <v>88.26</v>
      </c>
      <c r="G180" s="17">
        <v>16.34</v>
      </c>
      <c r="H180" s="13">
        <v>71.92</v>
      </c>
      <c r="I180" s="22">
        <f t="shared" si="4"/>
        <v>7565.11443462497</v>
      </c>
      <c r="J180" s="18">
        <v>667697</v>
      </c>
      <c r="K180" s="18"/>
      <c r="L180" s="18" t="s">
        <v>70</v>
      </c>
      <c r="M180" s="18"/>
    </row>
    <row r="181" ht="14.2" customHeight="1" spans="1:13">
      <c r="A181" s="18" t="s">
        <v>67</v>
      </c>
      <c r="B181" s="19">
        <v>1005</v>
      </c>
      <c r="C181" s="18" t="s">
        <v>110</v>
      </c>
      <c r="D181" s="18" t="s">
        <v>86</v>
      </c>
      <c r="E181" s="18">
        <v>2.9</v>
      </c>
      <c r="F181" s="13">
        <v>88.26</v>
      </c>
      <c r="G181" s="17">
        <v>16.34</v>
      </c>
      <c r="H181" s="13">
        <v>71.92</v>
      </c>
      <c r="I181" s="22">
        <f t="shared" si="4"/>
        <v>7547.20145026059</v>
      </c>
      <c r="J181" s="18">
        <v>666116</v>
      </c>
      <c r="K181" s="18"/>
      <c r="L181" s="18" t="s">
        <v>70</v>
      </c>
      <c r="M181" s="18"/>
    </row>
    <row r="182" ht="14.2" customHeight="1" spans="1:13">
      <c r="A182" s="18" t="s">
        <v>67</v>
      </c>
      <c r="B182" s="19">
        <v>905</v>
      </c>
      <c r="C182" s="18" t="s">
        <v>111</v>
      </c>
      <c r="D182" s="18" t="s">
        <v>86</v>
      </c>
      <c r="E182" s="18">
        <v>2.9</v>
      </c>
      <c r="F182" s="13">
        <v>88.26</v>
      </c>
      <c r="G182" s="17">
        <v>16.34</v>
      </c>
      <c r="H182" s="13">
        <v>71.92</v>
      </c>
      <c r="I182" s="22">
        <f t="shared" si="4"/>
        <v>7529.2997960571</v>
      </c>
      <c r="J182" s="18">
        <v>664536</v>
      </c>
      <c r="K182" s="18"/>
      <c r="L182" s="18" t="s">
        <v>70</v>
      </c>
      <c r="M182" s="18"/>
    </row>
    <row r="183" ht="14.2" customHeight="1" spans="1:13">
      <c r="A183" s="18" t="s">
        <v>67</v>
      </c>
      <c r="B183" s="19">
        <v>805</v>
      </c>
      <c r="C183" s="18" t="s">
        <v>112</v>
      </c>
      <c r="D183" s="18" t="s">
        <v>86</v>
      </c>
      <c r="E183" s="18">
        <v>2.9</v>
      </c>
      <c r="F183" s="13">
        <v>88.26</v>
      </c>
      <c r="G183" s="17">
        <v>16.34</v>
      </c>
      <c r="H183" s="13">
        <v>71.92</v>
      </c>
      <c r="I183" s="22">
        <f t="shared" si="4"/>
        <v>7511.39814185361</v>
      </c>
      <c r="J183" s="18">
        <v>662956</v>
      </c>
      <c r="K183" s="18"/>
      <c r="L183" s="18" t="s">
        <v>70</v>
      </c>
      <c r="M183" s="18"/>
    </row>
    <row r="184" ht="14.2" customHeight="1" spans="1:13">
      <c r="A184" s="18" t="s">
        <v>67</v>
      </c>
      <c r="B184" s="19">
        <v>705</v>
      </c>
      <c r="C184" s="18" t="s">
        <v>113</v>
      </c>
      <c r="D184" s="18" t="s">
        <v>86</v>
      </c>
      <c r="E184" s="18">
        <v>2.9</v>
      </c>
      <c r="F184" s="13">
        <v>88.26</v>
      </c>
      <c r="G184" s="17">
        <v>16.34</v>
      </c>
      <c r="H184" s="13">
        <v>71.92</v>
      </c>
      <c r="I184" s="22">
        <f t="shared" si="4"/>
        <v>7493.49648765012</v>
      </c>
      <c r="J184" s="18">
        <v>661376</v>
      </c>
      <c r="K184" s="18"/>
      <c r="L184" s="18" t="s">
        <v>70</v>
      </c>
      <c r="M184" s="18"/>
    </row>
    <row r="185" ht="14.2" customHeight="1" spans="1:13">
      <c r="A185" s="18" t="s">
        <v>67</v>
      </c>
      <c r="B185" s="19">
        <v>605</v>
      </c>
      <c r="C185" s="18" t="s">
        <v>114</v>
      </c>
      <c r="D185" s="18" t="s">
        <v>86</v>
      </c>
      <c r="E185" s="18">
        <v>2.9</v>
      </c>
      <c r="F185" s="13">
        <v>88.26</v>
      </c>
      <c r="G185" s="17">
        <v>16.34</v>
      </c>
      <c r="H185" s="13">
        <v>71.92</v>
      </c>
      <c r="I185" s="22">
        <f t="shared" si="4"/>
        <v>7374.15590301382</v>
      </c>
      <c r="J185" s="18">
        <v>650843</v>
      </c>
      <c r="K185" s="18"/>
      <c r="L185" s="18" t="s">
        <v>70</v>
      </c>
      <c r="M185" s="18"/>
    </row>
    <row r="186" ht="14.2" customHeight="1" spans="1:13">
      <c r="A186" s="18" t="s">
        <v>67</v>
      </c>
      <c r="B186" s="19">
        <v>505</v>
      </c>
      <c r="C186" s="18" t="s">
        <v>115</v>
      </c>
      <c r="D186" s="18" t="s">
        <v>86</v>
      </c>
      <c r="E186" s="18">
        <v>2.9</v>
      </c>
      <c r="F186" s="13">
        <v>88.26</v>
      </c>
      <c r="G186" s="17">
        <v>16.34</v>
      </c>
      <c r="H186" s="13">
        <v>71.92</v>
      </c>
      <c r="I186" s="22">
        <f t="shared" si="4"/>
        <v>7344.32358939497</v>
      </c>
      <c r="J186" s="18">
        <v>648210</v>
      </c>
      <c r="K186" s="18"/>
      <c r="L186" s="18" t="s">
        <v>70</v>
      </c>
      <c r="M186" s="18"/>
    </row>
    <row r="187" ht="14.2" customHeight="1" spans="1:13">
      <c r="A187" s="18" t="s">
        <v>67</v>
      </c>
      <c r="B187" s="19">
        <v>405</v>
      </c>
      <c r="C187" s="18" t="s">
        <v>116</v>
      </c>
      <c r="D187" s="18" t="s">
        <v>86</v>
      </c>
      <c r="E187" s="18">
        <v>2.9</v>
      </c>
      <c r="F187" s="13">
        <v>88.26</v>
      </c>
      <c r="G187" s="17">
        <v>16.34</v>
      </c>
      <c r="H187" s="13">
        <v>71.92</v>
      </c>
      <c r="I187" s="22">
        <f t="shared" si="4"/>
        <v>7314.47994561523</v>
      </c>
      <c r="J187" s="18">
        <v>645576</v>
      </c>
      <c r="K187" s="18"/>
      <c r="L187" s="18" t="s">
        <v>70</v>
      </c>
      <c r="M187" s="18"/>
    </row>
    <row r="188" ht="14.2" customHeight="1" spans="1:13">
      <c r="A188" s="18" t="s">
        <v>67</v>
      </c>
      <c r="B188" s="19">
        <v>305</v>
      </c>
      <c r="C188" s="18" t="s">
        <v>117</v>
      </c>
      <c r="D188" s="18" t="s">
        <v>86</v>
      </c>
      <c r="E188" s="18">
        <v>2.9</v>
      </c>
      <c r="F188" s="13">
        <v>88.26</v>
      </c>
      <c r="G188" s="17">
        <v>16.34</v>
      </c>
      <c r="H188" s="13">
        <v>71.92</v>
      </c>
      <c r="I188" s="22">
        <f t="shared" si="4"/>
        <v>7284.64763199637</v>
      </c>
      <c r="J188" s="18">
        <v>642943</v>
      </c>
      <c r="K188" s="18"/>
      <c r="L188" s="18" t="s">
        <v>70</v>
      </c>
      <c r="M188" s="18"/>
    </row>
    <row r="189" ht="14.2" customHeight="1" spans="1:13">
      <c r="A189" s="18" t="s">
        <v>67</v>
      </c>
      <c r="B189" s="19">
        <v>3406</v>
      </c>
      <c r="C189" s="18" t="s">
        <v>85</v>
      </c>
      <c r="D189" s="18" t="s">
        <v>120</v>
      </c>
      <c r="E189" s="18">
        <v>2.9</v>
      </c>
      <c r="F189" s="13">
        <v>124.24</v>
      </c>
      <c r="G189" s="17">
        <v>23</v>
      </c>
      <c r="H189" s="13">
        <v>101.24</v>
      </c>
      <c r="I189" s="22">
        <f t="shared" ref="I189:I220" si="5">J189/F189</f>
        <v>7251.85125563426</v>
      </c>
      <c r="J189" s="18">
        <v>900970</v>
      </c>
      <c r="K189" s="18"/>
      <c r="L189" s="18" t="s">
        <v>70</v>
      </c>
      <c r="M189" s="18"/>
    </row>
    <row r="190" ht="14.2" customHeight="1" spans="1:13">
      <c r="A190" s="18" t="s">
        <v>67</v>
      </c>
      <c r="B190" s="19">
        <v>3306</v>
      </c>
      <c r="C190" s="18" t="s">
        <v>87</v>
      </c>
      <c r="D190" s="18" t="s">
        <v>120</v>
      </c>
      <c r="E190" s="18">
        <v>2.9</v>
      </c>
      <c r="F190" s="13">
        <v>124.24</v>
      </c>
      <c r="G190" s="17">
        <v>23</v>
      </c>
      <c r="H190" s="13">
        <v>101.24</v>
      </c>
      <c r="I190" s="22">
        <f t="shared" si="5"/>
        <v>7609.89214423696</v>
      </c>
      <c r="J190" s="18">
        <v>945453</v>
      </c>
      <c r="K190" s="18"/>
      <c r="L190" s="18" t="s">
        <v>70</v>
      </c>
      <c r="M190" s="18"/>
    </row>
    <row r="191" ht="14.2" customHeight="1" spans="1:13">
      <c r="A191" s="18" t="s">
        <v>67</v>
      </c>
      <c r="B191" s="19">
        <v>3206</v>
      </c>
      <c r="C191" s="18" t="s">
        <v>88</v>
      </c>
      <c r="D191" s="18" t="s">
        <v>120</v>
      </c>
      <c r="E191" s="18">
        <v>2.9</v>
      </c>
      <c r="F191" s="13">
        <v>124.24</v>
      </c>
      <c r="G191" s="17">
        <v>23</v>
      </c>
      <c r="H191" s="13">
        <v>101.24</v>
      </c>
      <c r="I191" s="22">
        <f t="shared" si="5"/>
        <v>7651.65808113329</v>
      </c>
      <c r="J191" s="18">
        <v>950642</v>
      </c>
      <c r="K191" s="18"/>
      <c r="L191" s="18" t="s">
        <v>70</v>
      </c>
      <c r="M191" s="18"/>
    </row>
    <row r="192" ht="14.2" customHeight="1" spans="1:13">
      <c r="A192" s="18" t="s">
        <v>67</v>
      </c>
      <c r="B192" s="19">
        <v>3106</v>
      </c>
      <c r="C192" s="18" t="s">
        <v>89</v>
      </c>
      <c r="D192" s="18" t="s">
        <v>120</v>
      </c>
      <c r="E192" s="18">
        <v>2.9</v>
      </c>
      <c r="F192" s="13">
        <v>124.24</v>
      </c>
      <c r="G192" s="17">
        <v>23</v>
      </c>
      <c r="H192" s="13">
        <v>101.24</v>
      </c>
      <c r="I192" s="22">
        <f t="shared" si="5"/>
        <v>7693.43206696716</v>
      </c>
      <c r="J192" s="18">
        <v>955832</v>
      </c>
      <c r="K192" s="18"/>
      <c r="L192" s="18" t="s">
        <v>70</v>
      </c>
      <c r="M192" s="18"/>
    </row>
    <row r="193" ht="14.2" customHeight="1" spans="1:13">
      <c r="A193" s="18" t="s">
        <v>67</v>
      </c>
      <c r="B193" s="19">
        <v>3006</v>
      </c>
      <c r="C193" s="18" t="s">
        <v>90</v>
      </c>
      <c r="D193" s="18" t="s">
        <v>120</v>
      </c>
      <c r="E193" s="18">
        <v>2.9</v>
      </c>
      <c r="F193" s="13">
        <v>124.24</v>
      </c>
      <c r="G193" s="17">
        <v>23</v>
      </c>
      <c r="H193" s="13">
        <v>101.24</v>
      </c>
      <c r="I193" s="22">
        <f t="shared" si="5"/>
        <v>7735.20605280103</v>
      </c>
      <c r="J193" s="18">
        <v>961022</v>
      </c>
      <c r="K193" s="18"/>
      <c r="L193" s="18" t="s">
        <v>70</v>
      </c>
      <c r="M193" s="18"/>
    </row>
    <row r="194" ht="14.2" customHeight="1" spans="1:13">
      <c r="A194" s="18" t="s">
        <v>67</v>
      </c>
      <c r="B194" s="19">
        <v>2906</v>
      </c>
      <c r="C194" s="18" t="s">
        <v>91</v>
      </c>
      <c r="D194" s="18" t="s">
        <v>120</v>
      </c>
      <c r="E194" s="18">
        <v>2.9</v>
      </c>
      <c r="F194" s="13">
        <v>124.24</v>
      </c>
      <c r="G194" s="17">
        <v>23</v>
      </c>
      <c r="H194" s="13">
        <v>101.24</v>
      </c>
      <c r="I194" s="22">
        <f t="shared" si="5"/>
        <v>7776.97198969736</v>
      </c>
      <c r="J194" s="18">
        <v>966211</v>
      </c>
      <c r="K194" s="18"/>
      <c r="L194" s="18" t="s">
        <v>70</v>
      </c>
      <c r="M194" s="18"/>
    </row>
    <row r="195" ht="14.2" customHeight="1" spans="1:13">
      <c r="A195" s="18" t="s">
        <v>67</v>
      </c>
      <c r="B195" s="19">
        <v>2806</v>
      </c>
      <c r="C195" s="18" t="s">
        <v>92</v>
      </c>
      <c r="D195" s="18" t="s">
        <v>120</v>
      </c>
      <c r="E195" s="18">
        <v>2.9</v>
      </c>
      <c r="F195" s="13">
        <v>124.24</v>
      </c>
      <c r="G195" s="17">
        <v>23</v>
      </c>
      <c r="H195" s="13">
        <v>101.24</v>
      </c>
      <c r="I195" s="22">
        <f t="shared" si="5"/>
        <v>7806.80940115905</v>
      </c>
      <c r="J195" s="18">
        <v>969918</v>
      </c>
      <c r="K195" s="18"/>
      <c r="L195" s="18" t="s">
        <v>70</v>
      </c>
      <c r="M195" s="18"/>
    </row>
    <row r="196" ht="14.2" customHeight="1" spans="1:13">
      <c r="A196" s="18" t="s">
        <v>67</v>
      </c>
      <c r="B196" s="19">
        <v>2706</v>
      </c>
      <c r="C196" s="18" t="s">
        <v>93</v>
      </c>
      <c r="D196" s="18" t="s">
        <v>120</v>
      </c>
      <c r="E196" s="18">
        <v>2.9</v>
      </c>
      <c r="F196" s="13">
        <v>124.24</v>
      </c>
      <c r="G196" s="17">
        <v>23</v>
      </c>
      <c r="H196" s="13">
        <v>101.24</v>
      </c>
      <c r="I196" s="22">
        <f t="shared" si="5"/>
        <v>7836.64681262073</v>
      </c>
      <c r="J196" s="18">
        <v>973625</v>
      </c>
      <c r="K196" s="18"/>
      <c r="L196" s="18" t="s">
        <v>70</v>
      </c>
      <c r="M196" s="18"/>
    </row>
    <row r="197" ht="14.2" customHeight="1" spans="1:13">
      <c r="A197" s="18" t="s">
        <v>67</v>
      </c>
      <c r="B197" s="19">
        <v>2606</v>
      </c>
      <c r="C197" s="18" t="s">
        <v>94</v>
      </c>
      <c r="D197" s="18" t="s">
        <v>120</v>
      </c>
      <c r="E197" s="18">
        <v>2.9</v>
      </c>
      <c r="F197" s="13">
        <v>124.24</v>
      </c>
      <c r="G197" s="17">
        <v>23</v>
      </c>
      <c r="H197" s="13">
        <v>101.24</v>
      </c>
      <c r="I197" s="22">
        <f t="shared" si="5"/>
        <v>7866.47617514488</v>
      </c>
      <c r="J197" s="18">
        <v>977331</v>
      </c>
      <c r="K197" s="18"/>
      <c r="L197" s="18" t="s">
        <v>70</v>
      </c>
      <c r="M197" s="18"/>
    </row>
    <row r="198" ht="14.2" customHeight="1" spans="1:13">
      <c r="A198" s="18" t="s">
        <v>67</v>
      </c>
      <c r="B198" s="19">
        <v>2506</v>
      </c>
      <c r="C198" s="18" t="s">
        <v>95</v>
      </c>
      <c r="D198" s="18" t="s">
        <v>120</v>
      </c>
      <c r="E198" s="18">
        <v>2.9</v>
      </c>
      <c r="F198" s="13">
        <v>124.24</v>
      </c>
      <c r="G198" s="17">
        <v>23</v>
      </c>
      <c r="H198" s="13">
        <v>101.24</v>
      </c>
      <c r="I198" s="22">
        <f t="shared" si="5"/>
        <v>7896.31358660657</v>
      </c>
      <c r="J198" s="18">
        <v>981038</v>
      </c>
      <c r="K198" s="18"/>
      <c r="L198" s="18" t="s">
        <v>70</v>
      </c>
      <c r="M198" s="18"/>
    </row>
    <row r="199" ht="14.2" customHeight="1" spans="1:13">
      <c r="A199" s="18" t="s">
        <v>67</v>
      </c>
      <c r="B199" s="19">
        <v>2406</v>
      </c>
      <c r="C199" s="18" t="s">
        <v>96</v>
      </c>
      <c r="D199" s="18" t="s">
        <v>120</v>
      </c>
      <c r="E199" s="18">
        <v>2.9</v>
      </c>
      <c r="F199" s="13">
        <v>124.24</v>
      </c>
      <c r="G199" s="17">
        <v>23</v>
      </c>
      <c r="H199" s="13">
        <v>101.24</v>
      </c>
      <c r="I199" s="22">
        <f t="shared" si="5"/>
        <v>7926.15099806825</v>
      </c>
      <c r="J199" s="18">
        <v>984745</v>
      </c>
      <c r="K199" s="18"/>
      <c r="L199" s="18" t="s">
        <v>70</v>
      </c>
      <c r="M199" s="18"/>
    </row>
    <row r="200" ht="14.2" customHeight="1" spans="1:13">
      <c r="A200" s="18" t="s">
        <v>67</v>
      </c>
      <c r="B200" s="19">
        <v>2306</v>
      </c>
      <c r="C200" s="18" t="s">
        <v>97</v>
      </c>
      <c r="D200" s="18" t="s">
        <v>120</v>
      </c>
      <c r="E200" s="18">
        <v>2.9</v>
      </c>
      <c r="F200" s="13">
        <v>124.24</v>
      </c>
      <c r="G200" s="17">
        <v>23</v>
      </c>
      <c r="H200" s="13">
        <v>101.24</v>
      </c>
      <c r="I200" s="22">
        <f t="shared" si="5"/>
        <v>7955.98840952994</v>
      </c>
      <c r="J200" s="18">
        <v>988452</v>
      </c>
      <c r="K200" s="18"/>
      <c r="L200" s="18" t="s">
        <v>70</v>
      </c>
      <c r="M200" s="18"/>
    </row>
    <row r="201" ht="14.2" customHeight="1" spans="1:13">
      <c r="A201" s="18" t="s">
        <v>67</v>
      </c>
      <c r="B201" s="19">
        <v>2206</v>
      </c>
      <c r="C201" s="18" t="s">
        <v>98</v>
      </c>
      <c r="D201" s="18" t="s">
        <v>120</v>
      </c>
      <c r="E201" s="18">
        <v>2.9</v>
      </c>
      <c r="F201" s="13">
        <v>124.24</v>
      </c>
      <c r="G201" s="17">
        <v>23</v>
      </c>
      <c r="H201" s="13">
        <v>101.24</v>
      </c>
      <c r="I201" s="22">
        <f t="shared" si="5"/>
        <v>7973.89729555699</v>
      </c>
      <c r="J201" s="18">
        <v>990677</v>
      </c>
      <c r="K201" s="18"/>
      <c r="L201" s="18" t="s">
        <v>70</v>
      </c>
      <c r="M201" s="18"/>
    </row>
    <row r="202" ht="14.2" customHeight="1" spans="1:13">
      <c r="A202" s="18" t="s">
        <v>67</v>
      </c>
      <c r="B202" s="19">
        <v>2106</v>
      </c>
      <c r="C202" s="18" t="s">
        <v>99</v>
      </c>
      <c r="D202" s="18" t="s">
        <v>120</v>
      </c>
      <c r="E202" s="18">
        <v>2.9</v>
      </c>
      <c r="F202" s="13">
        <v>124.24</v>
      </c>
      <c r="G202" s="17">
        <v>23</v>
      </c>
      <c r="H202" s="13">
        <v>101.24</v>
      </c>
      <c r="I202" s="22">
        <f t="shared" si="5"/>
        <v>7991.79813264649</v>
      </c>
      <c r="J202" s="18">
        <v>992901</v>
      </c>
      <c r="K202" s="18"/>
      <c r="L202" s="18" t="s">
        <v>70</v>
      </c>
      <c r="M202" s="18"/>
    </row>
    <row r="203" ht="14.2" customHeight="1" spans="1:13">
      <c r="A203" s="18" t="s">
        <v>67</v>
      </c>
      <c r="B203" s="19">
        <v>2006</v>
      </c>
      <c r="C203" s="18" t="s">
        <v>100</v>
      </c>
      <c r="D203" s="18" t="s">
        <v>120</v>
      </c>
      <c r="E203" s="18">
        <v>2.9</v>
      </c>
      <c r="F203" s="13">
        <v>124.24</v>
      </c>
      <c r="G203" s="17">
        <v>23</v>
      </c>
      <c r="H203" s="13">
        <v>101.24</v>
      </c>
      <c r="I203" s="22">
        <f t="shared" si="5"/>
        <v>8009.69896973599</v>
      </c>
      <c r="J203" s="18">
        <v>995125</v>
      </c>
      <c r="K203" s="18"/>
      <c r="L203" s="18" t="s">
        <v>70</v>
      </c>
      <c r="M203" s="18"/>
    </row>
    <row r="204" ht="14.2" customHeight="1" spans="1:13">
      <c r="A204" s="18" t="s">
        <v>67</v>
      </c>
      <c r="B204" s="19">
        <v>1906</v>
      </c>
      <c r="C204" s="18" t="s">
        <v>101</v>
      </c>
      <c r="D204" s="18" t="s">
        <v>120</v>
      </c>
      <c r="E204" s="18">
        <v>2.9</v>
      </c>
      <c r="F204" s="13">
        <v>124.24</v>
      </c>
      <c r="G204" s="17">
        <v>23</v>
      </c>
      <c r="H204" s="13">
        <v>101.24</v>
      </c>
      <c r="I204" s="22">
        <f t="shared" si="5"/>
        <v>7991.79813264649</v>
      </c>
      <c r="J204" s="18">
        <v>992901</v>
      </c>
      <c r="K204" s="18"/>
      <c r="L204" s="18" t="s">
        <v>70</v>
      </c>
      <c r="M204" s="18"/>
    </row>
    <row r="205" ht="14.2" customHeight="1" spans="1:13">
      <c r="A205" s="18" t="s">
        <v>67</v>
      </c>
      <c r="B205" s="19">
        <v>1806</v>
      </c>
      <c r="C205" s="18" t="s">
        <v>102</v>
      </c>
      <c r="D205" s="18" t="s">
        <v>120</v>
      </c>
      <c r="E205" s="18">
        <v>2.9</v>
      </c>
      <c r="F205" s="13">
        <v>124.24</v>
      </c>
      <c r="G205" s="17">
        <v>23</v>
      </c>
      <c r="H205" s="13">
        <v>101.24</v>
      </c>
      <c r="I205" s="22">
        <f t="shared" si="5"/>
        <v>7854.54764971024</v>
      </c>
      <c r="J205" s="18">
        <v>975849</v>
      </c>
      <c r="K205" s="18"/>
      <c r="L205" s="18" t="s">
        <v>70</v>
      </c>
      <c r="M205" s="18"/>
    </row>
    <row r="206" ht="14.2" customHeight="1" spans="1:13">
      <c r="A206" s="18" t="s">
        <v>67</v>
      </c>
      <c r="B206" s="19">
        <v>1706</v>
      </c>
      <c r="C206" s="18" t="s">
        <v>103</v>
      </c>
      <c r="D206" s="18" t="s">
        <v>120</v>
      </c>
      <c r="E206" s="18">
        <v>2.9</v>
      </c>
      <c r="F206" s="13">
        <v>124.24</v>
      </c>
      <c r="G206" s="17">
        <v>23</v>
      </c>
      <c r="H206" s="13">
        <v>101.24</v>
      </c>
      <c r="I206" s="22">
        <f t="shared" si="5"/>
        <v>7973.89729555699</v>
      </c>
      <c r="J206" s="18">
        <v>990677</v>
      </c>
      <c r="K206" s="18"/>
      <c r="L206" s="18" t="s">
        <v>70</v>
      </c>
      <c r="M206" s="18"/>
    </row>
    <row r="207" ht="14.2" customHeight="1" spans="1:13">
      <c r="A207" s="18" t="s">
        <v>67</v>
      </c>
      <c r="B207" s="19">
        <v>1606</v>
      </c>
      <c r="C207" s="18" t="s">
        <v>104</v>
      </c>
      <c r="D207" s="18" t="s">
        <v>120</v>
      </c>
      <c r="E207" s="18">
        <v>2.9</v>
      </c>
      <c r="F207" s="13">
        <v>124.24</v>
      </c>
      <c r="G207" s="17">
        <v>23</v>
      </c>
      <c r="H207" s="13">
        <v>101.24</v>
      </c>
      <c r="I207" s="22">
        <f t="shared" si="5"/>
        <v>7955.98840952994</v>
      </c>
      <c r="J207" s="18">
        <v>988452</v>
      </c>
      <c r="K207" s="18"/>
      <c r="L207" s="18" t="s">
        <v>70</v>
      </c>
      <c r="M207" s="18"/>
    </row>
    <row r="208" ht="14.2" customHeight="1" spans="1:13">
      <c r="A208" s="18" t="s">
        <v>67</v>
      </c>
      <c r="B208" s="19">
        <v>1506</v>
      </c>
      <c r="C208" s="18" t="s">
        <v>105</v>
      </c>
      <c r="D208" s="18" t="s">
        <v>120</v>
      </c>
      <c r="E208" s="18">
        <v>2.9</v>
      </c>
      <c r="F208" s="13">
        <v>124.24</v>
      </c>
      <c r="G208" s="17">
        <v>23</v>
      </c>
      <c r="H208" s="13">
        <v>101.24</v>
      </c>
      <c r="I208" s="22">
        <f t="shared" si="5"/>
        <v>7938.09562137798</v>
      </c>
      <c r="J208" s="18">
        <v>986229</v>
      </c>
      <c r="K208" s="18"/>
      <c r="L208" s="18" t="s">
        <v>70</v>
      </c>
      <c r="M208" s="18"/>
    </row>
    <row r="209" ht="14.2" customHeight="1" spans="1:13">
      <c r="A209" s="18" t="s">
        <v>67</v>
      </c>
      <c r="B209" s="19">
        <v>1406</v>
      </c>
      <c r="C209" s="18" t="s">
        <v>106</v>
      </c>
      <c r="D209" s="18" t="s">
        <v>120</v>
      </c>
      <c r="E209" s="18">
        <v>2.9</v>
      </c>
      <c r="F209" s="13">
        <v>124.24</v>
      </c>
      <c r="G209" s="17">
        <v>23</v>
      </c>
      <c r="H209" s="13">
        <v>101.24</v>
      </c>
      <c r="I209" s="22">
        <f t="shared" si="5"/>
        <v>7800.84513844173</v>
      </c>
      <c r="J209" s="18">
        <v>969177</v>
      </c>
      <c r="K209" s="18"/>
      <c r="L209" s="18" t="s">
        <v>70</v>
      </c>
      <c r="M209" s="18"/>
    </row>
    <row r="210" ht="14.2" customHeight="1" spans="1:13">
      <c r="A210" s="18" t="s">
        <v>67</v>
      </c>
      <c r="B210" s="19">
        <v>1306</v>
      </c>
      <c r="C210" s="18" t="s">
        <v>107</v>
      </c>
      <c r="D210" s="18" t="s">
        <v>120</v>
      </c>
      <c r="E210" s="18">
        <v>2.9</v>
      </c>
      <c r="F210" s="13">
        <v>124.24</v>
      </c>
      <c r="G210" s="17">
        <v>23</v>
      </c>
      <c r="H210" s="13">
        <v>101.24</v>
      </c>
      <c r="I210" s="22">
        <f t="shared" si="5"/>
        <v>7920.18673535093</v>
      </c>
      <c r="J210" s="18">
        <v>984004</v>
      </c>
      <c r="K210" s="18"/>
      <c r="L210" s="18" t="s">
        <v>70</v>
      </c>
      <c r="M210" s="18"/>
    </row>
    <row r="211" ht="14.2" customHeight="1" spans="1:13">
      <c r="A211" s="18" t="s">
        <v>67</v>
      </c>
      <c r="B211" s="19">
        <v>1206</v>
      </c>
      <c r="C211" s="18" t="s">
        <v>108</v>
      </c>
      <c r="D211" s="18" t="s">
        <v>120</v>
      </c>
      <c r="E211" s="18">
        <v>2.9</v>
      </c>
      <c r="F211" s="13">
        <v>124.24</v>
      </c>
      <c r="G211" s="17">
        <v>23</v>
      </c>
      <c r="H211" s="13">
        <v>101.24</v>
      </c>
      <c r="I211" s="22">
        <f t="shared" si="5"/>
        <v>7902.29394719897</v>
      </c>
      <c r="J211" s="18">
        <v>981781</v>
      </c>
      <c r="K211" s="18"/>
      <c r="L211" s="18" t="s">
        <v>70</v>
      </c>
      <c r="M211" s="18"/>
    </row>
    <row r="212" ht="14.2" customHeight="1" spans="1:13">
      <c r="A212" s="18" t="s">
        <v>67</v>
      </c>
      <c r="B212" s="19">
        <v>1106</v>
      </c>
      <c r="C212" s="18" t="s">
        <v>109</v>
      </c>
      <c r="D212" s="18" t="s">
        <v>120</v>
      </c>
      <c r="E212" s="18">
        <v>2.9</v>
      </c>
      <c r="F212" s="13">
        <v>124.24</v>
      </c>
      <c r="G212" s="17">
        <v>23</v>
      </c>
      <c r="H212" s="13">
        <v>101.24</v>
      </c>
      <c r="I212" s="22">
        <f t="shared" si="5"/>
        <v>7884.38506117193</v>
      </c>
      <c r="J212" s="18">
        <v>979556</v>
      </c>
      <c r="K212" s="18"/>
      <c r="L212" s="18" t="s">
        <v>70</v>
      </c>
      <c r="M212" s="18"/>
    </row>
    <row r="213" ht="14.2" customHeight="1" spans="1:13">
      <c r="A213" s="18" t="s">
        <v>67</v>
      </c>
      <c r="B213" s="19">
        <v>1006</v>
      </c>
      <c r="C213" s="18" t="s">
        <v>110</v>
      </c>
      <c r="D213" s="18" t="s">
        <v>120</v>
      </c>
      <c r="E213" s="18">
        <v>2.9</v>
      </c>
      <c r="F213" s="13">
        <v>124.24</v>
      </c>
      <c r="G213" s="17">
        <v>23</v>
      </c>
      <c r="H213" s="13">
        <v>101.24</v>
      </c>
      <c r="I213" s="22">
        <f t="shared" si="5"/>
        <v>7866.47617514488</v>
      </c>
      <c r="J213" s="18">
        <v>977331</v>
      </c>
      <c r="K213" s="18"/>
      <c r="L213" s="18" t="s">
        <v>70</v>
      </c>
      <c r="M213" s="18"/>
    </row>
    <row r="214" ht="14.2" customHeight="1" spans="1:13">
      <c r="A214" s="18" t="s">
        <v>67</v>
      </c>
      <c r="B214" s="19">
        <v>906</v>
      </c>
      <c r="C214" s="18" t="s">
        <v>111</v>
      </c>
      <c r="D214" s="18" t="s">
        <v>120</v>
      </c>
      <c r="E214" s="18">
        <v>2.9</v>
      </c>
      <c r="F214" s="13">
        <v>124.24</v>
      </c>
      <c r="G214" s="17">
        <v>23</v>
      </c>
      <c r="H214" s="13">
        <v>101.24</v>
      </c>
      <c r="I214" s="22">
        <f t="shared" si="5"/>
        <v>7848.58338699292</v>
      </c>
      <c r="J214" s="18">
        <v>975108</v>
      </c>
      <c r="K214" s="18"/>
      <c r="L214" s="18" t="s">
        <v>70</v>
      </c>
      <c r="M214" s="18"/>
    </row>
    <row r="215" ht="14.2" customHeight="1" spans="1:13">
      <c r="A215" s="18" t="s">
        <v>67</v>
      </c>
      <c r="B215" s="19">
        <v>806</v>
      </c>
      <c r="C215" s="18" t="s">
        <v>112</v>
      </c>
      <c r="D215" s="18" t="s">
        <v>120</v>
      </c>
      <c r="E215" s="18">
        <v>2.9</v>
      </c>
      <c r="F215" s="13">
        <v>124.24</v>
      </c>
      <c r="G215" s="17">
        <v>23</v>
      </c>
      <c r="H215" s="13">
        <v>101.24</v>
      </c>
      <c r="I215" s="22">
        <f t="shared" si="5"/>
        <v>7830.67450096587</v>
      </c>
      <c r="J215" s="18">
        <v>972883</v>
      </c>
      <c r="K215" s="18"/>
      <c r="L215" s="18" t="s">
        <v>70</v>
      </c>
      <c r="M215" s="18"/>
    </row>
    <row r="216" ht="14.2" customHeight="1" spans="1:13">
      <c r="A216" s="18" t="s">
        <v>67</v>
      </c>
      <c r="B216" s="19">
        <v>706</v>
      </c>
      <c r="C216" s="18" t="s">
        <v>113</v>
      </c>
      <c r="D216" s="18" t="s">
        <v>120</v>
      </c>
      <c r="E216" s="18">
        <v>2.9</v>
      </c>
      <c r="F216" s="13">
        <v>124.24</v>
      </c>
      <c r="G216" s="17">
        <v>23</v>
      </c>
      <c r="H216" s="13">
        <v>101.24</v>
      </c>
      <c r="I216" s="22">
        <f t="shared" si="5"/>
        <v>7812.78171281391</v>
      </c>
      <c r="J216" s="18">
        <v>970660</v>
      </c>
      <c r="K216" s="18"/>
      <c r="L216" s="18" t="s">
        <v>70</v>
      </c>
      <c r="M216" s="18"/>
    </row>
    <row r="217" ht="14.2" customHeight="1" spans="1:13">
      <c r="A217" s="18" t="s">
        <v>67</v>
      </c>
      <c r="B217" s="19">
        <v>606</v>
      </c>
      <c r="C217" s="18" t="s">
        <v>114</v>
      </c>
      <c r="D217" s="18" t="s">
        <v>120</v>
      </c>
      <c r="E217" s="18">
        <v>2.9</v>
      </c>
      <c r="F217" s="13">
        <v>124.24</v>
      </c>
      <c r="G217" s="17">
        <v>23</v>
      </c>
      <c r="H217" s="13">
        <v>101.24</v>
      </c>
      <c r="I217" s="22">
        <f t="shared" si="5"/>
        <v>7693.43206696716</v>
      </c>
      <c r="J217" s="18">
        <v>955832</v>
      </c>
      <c r="K217" s="18"/>
      <c r="L217" s="18" t="s">
        <v>70</v>
      </c>
      <c r="M217" s="18"/>
    </row>
    <row r="218" ht="14.2" customHeight="1" spans="1:13">
      <c r="A218" s="18" t="s">
        <v>67</v>
      </c>
      <c r="B218" s="19">
        <v>506</v>
      </c>
      <c r="C218" s="18" t="s">
        <v>115</v>
      </c>
      <c r="D218" s="18" t="s">
        <v>120</v>
      </c>
      <c r="E218" s="18">
        <v>2.9</v>
      </c>
      <c r="F218" s="13">
        <v>124.24</v>
      </c>
      <c r="G218" s="17">
        <v>23</v>
      </c>
      <c r="H218" s="13">
        <v>101.24</v>
      </c>
      <c r="I218" s="22">
        <f t="shared" si="5"/>
        <v>7663.60270444301</v>
      </c>
      <c r="J218" s="18">
        <v>952126</v>
      </c>
      <c r="K218" s="18"/>
      <c r="L218" s="18" t="s">
        <v>70</v>
      </c>
      <c r="M218" s="18"/>
    </row>
    <row r="219" ht="14.2" customHeight="1" spans="1:13">
      <c r="A219" s="18" t="s">
        <v>67</v>
      </c>
      <c r="B219" s="19">
        <v>406</v>
      </c>
      <c r="C219" s="18" t="s">
        <v>116</v>
      </c>
      <c r="D219" s="18" t="s">
        <v>120</v>
      </c>
      <c r="E219" s="18">
        <v>2.9</v>
      </c>
      <c r="F219" s="13">
        <v>124.24</v>
      </c>
      <c r="G219" s="17">
        <v>23</v>
      </c>
      <c r="H219" s="13">
        <v>101.24</v>
      </c>
      <c r="I219" s="22">
        <f t="shared" si="5"/>
        <v>7633.76529298133</v>
      </c>
      <c r="J219" s="18">
        <v>948419</v>
      </c>
      <c r="K219" s="18"/>
      <c r="L219" s="18" t="s">
        <v>70</v>
      </c>
      <c r="M219" s="18"/>
    </row>
    <row r="220" ht="14.2" customHeight="1" spans="1:13">
      <c r="A220" s="18" t="s">
        <v>67</v>
      </c>
      <c r="B220" s="19">
        <v>306</v>
      </c>
      <c r="C220" s="18" t="s">
        <v>117</v>
      </c>
      <c r="D220" s="18" t="s">
        <v>120</v>
      </c>
      <c r="E220" s="18">
        <v>2.9</v>
      </c>
      <c r="F220" s="13">
        <v>124.24</v>
      </c>
      <c r="G220" s="17">
        <v>23</v>
      </c>
      <c r="H220" s="13">
        <v>101.24</v>
      </c>
      <c r="I220" s="22">
        <f t="shared" si="5"/>
        <v>7603.92788151964</v>
      </c>
      <c r="J220" s="18">
        <v>944712</v>
      </c>
      <c r="K220" s="18"/>
      <c r="L220" s="18" t="s">
        <v>70</v>
      </c>
      <c r="M220" s="18"/>
    </row>
    <row r="221" ht="21" customHeight="1" spans="1:13">
      <c r="A221" s="18" t="s">
        <v>121</v>
      </c>
      <c r="B221" s="18"/>
      <c r="C221" s="18"/>
      <c r="D221" s="18"/>
      <c r="E221" s="18"/>
      <c r="F221" s="22">
        <f>SUM(F8:F220)</f>
        <v>21319.5800000001</v>
      </c>
      <c r="G221" s="22">
        <f>SUM(G8:G220)</f>
        <v>3854.10000000001</v>
      </c>
      <c r="H221" s="22">
        <f>SUM(H8:H220)</f>
        <v>17465.48</v>
      </c>
      <c r="I221" s="22"/>
      <c r="J221" s="22">
        <f>SUM(J8:J220)</f>
        <v>173212995</v>
      </c>
      <c r="K221" s="18"/>
      <c r="L221" s="18"/>
      <c r="M221" s="18"/>
    </row>
    <row r="222" ht="39" customHeight="1" spans="1:13">
      <c r="A222" s="29" t="s">
        <v>122</v>
      </c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</row>
    <row r="223" ht="18.75" spans="1:13">
      <c r="A223" s="30" t="s">
        <v>123</v>
      </c>
      <c r="B223" s="30"/>
      <c r="C223" s="4"/>
      <c r="D223" s="4"/>
      <c r="E223" s="4"/>
      <c r="F223" s="4"/>
      <c r="G223" s="4"/>
      <c r="H223" s="4"/>
      <c r="I223" s="31" t="s">
        <v>124</v>
      </c>
      <c r="J223" s="32"/>
      <c r="K223" s="33"/>
      <c r="L223" s="3"/>
      <c r="M223" s="3"/>
    </row>
    <row r="224" ht="6" customHeight="1" spans="1:13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3"/>
      <c r="M224" s="3"/>
    </row>
    <row r="225" ht="18.75" spans="1:13">
      <c r="A225" s="30" t="s">
        <v>125</v>
      </c>
      <c r="B225" s="30"/>
      <c r="C225" s="30"/>
      <c r="D225" s="30"/>
      <c r="E225" s="30"/>
      <c r="F225" s="30"/>
      <c r="G225" s="4"/>
      <c r="H225" s="4"/>
      <c r="I225" s="30" t="s">
        <v>126</v>
      </c>
      <c r="J225" s="30"/>
      <c r="K225" s="34"/>
      <c r="L225" s="35"/>
      <c r="M225" s="3"/>
    </row>
  </sheetData>
  <mergeCells count="11">
    <mergeCell ref="A1:B1"/>
    <mergeCell ref="A2:M2"/>
    <mergeCell ref="A4:H4"/>
    <mergeCell ref="I4:M4"/>
    <mergeCell ref="A6:H6"/>
    <mergeCell ref="I6:M6"/>
    <mergeCell ref="A221:E221"/>
    <mergeCell ref="A222:M222"/>
    <mergeCell ref="A223:B223"/>
    <mergeCell ref="A225:F225"/>
    <mergeCell ref="I225:J225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市场比较法</vt:lpstr>
      <vt:lpstr>备案价格（已备案）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2006-09-16T00:00:00Z</dcterms:created>
  <cp:lastPrinted>2021-10-19T02:00:00Z</cp:lastPrinted>
  <dcterms:modified xsi:type="dcterms:W3CDTF">2023-12-25T07:33:19Z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  <property fmtid="{D5CDD505-2E9C-101B-9397-08002B2CF9AE}" pid="3" name="ICV">
    <vt:lpwstr>2B40D6ECCCC7402A9837260BE8909ABA_13</vt:lpwstr>
  </property>
</Properties>
</file>