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2" r:id="rId2"/>
    <sheet name="Sheet2" sheetId="3" r:id="rId3"/>
    <sheet name="Sheet4" sheetId="4" r:id="rId4"/>
    <sheet name="Sheet5" sheetId="5" r:id="rId5"/>
  </sheets>
  <calcPr calcId="144525" concurrentCalc="0"/>
</workbook>
</file>

<file path=xl/sharedStrings.xml><?xml version="1.0" encoding="utf-8"?>
<sst xmlns="http://schemas.openxmlformats.org/spreadsheetml/2006/main" count="1863" uniqueCount="571">
  <si>
    <t>广清帮扶资金（西牛镇赤米村、高道村、鲜水村贫困户产业帮扶等精准扶贫项目款）下拨明细表</t>
  </si>
  <si>
    <t>序号</t>
  </si>
  <si>
    <t>镇名</t>
  </si>
  <si>
    <t>资金名称</t>
  </si>
  <si>
    <t>金额</t>
  </si>
  <si>
    <t>账户名称</t>
  </si>
  <si>
    <t>开户行</t>
  </si>
  <si>
    <t>账号</t>
  </si>
  <si>
    <t>备注</t>
  </si>
  <si>
    <t>英德市西牛镇</t>
  </si>
  <si>
    <t>广清帮扶资金(西牛镇赤米村贫困户产业帮扶等精准扶贫项目款)</t>
  </si>
  <si>
    <t>英德市西牛镇人民政府</t>
  </si>
  <si>
    <t>广东英德市农村商业银行股份有限公司西牛支行</t>
  </si>
  <si>
    <t>80020000012934846</t>
  </si>
  <si>
    <t>广清帮扶资金(西牛镇高道村贫困户产业帮扶等精准扶贫项目款)</t>
  </si>
  <si>
    <t>广清帮扶资金(西牛镇鲜水村贫困户产业帮扶等精准扶贫项目款)</t>
  </si>
  <si>
    <t>合计：</t>
  </si>
  <si>
    <t>英德市2016年省财政支持新时期精准扶贫精准脱贫资金（第一批）下拨明细表</t>
  </si>
  <si>
    <t>村名</t>
  </si>
  <si>
    <t>相对贫困户总户数</t>
  </si>
  <si>
    <t>相对贫困人口总人口数</t>
  </si>
  <si>
    <t>其中有劳动能力贫困户</t>
  </si>
  <si>
    <t>户数</t>
  </si>
  <si>
    <t>人数</t>
  </si>
  <si>
    <t>东华镇</t>
  </si>
  <si>
    <t>九郎村委会</t>
  </si>
  <si>
    <t>英德市东华镇九郎村民委员会扶贫专户</t>
  </si>
  <si>
    <t>英德市农村信用合作联社英华分社</t>
  </si>
  <si>
    <t>80020000008896247</t>
  </si>
  <si>
    <t>重新村委会</t>
  </si>
  <si>
    <t>英德市东华镇重新村民委员会扶贫专户</t>
  </si>
  <si>
    <t>80020000009155887</t>
  </si>
  <si>
    <t>鱼湾村委会</t>
  </si>
  <si>
    <t>英德市东华镇鱼湾村民委员会扶贫专户</t>
  </si>
  <si>
    <t>80020000009156154</t>
  </si>
  <si>
    <t>大船顶村委会</t>
  </si>
  <si>
    <t>英德市东华镇大船顶村民委员会扶贫专户</t>
  </si>
  <si>
    <t>80020000008891715</t>
  </si>
  <si>
    <t>双寨村村委会</t>
  </si>
  <si>
    <t>英德市东华镇双寨村民委员会扶贫专户</t>
  </si>
  <si>
    <t>80020000009162907</t>
  </si>
  <si>
    <t>茶山村委会</t>
  </si>
  <si>
    <t>英德市东华镇茶山村民委员会扶贫专户</t>
  </si>
  <si>
    <t>80020000008898176</t>
  </si>
  <si>
    <t>塘下村委会</t>
  </si>
  <si>
    <t>英德市东华镇塘下村民委员会扶贫专户</t>
  </si>
  <si>
    <t>80020000008893701</t>
  </si>
  <si>
    <t>雅堂村委会</t>
  </si>
  <si>
    <t>英德市东华镇雅堂村民委员会扶贫专户</t>
  </si>
  <si>
    <t>80020000009378632</t>
  </si>
  <si>
    <t>下太镇</t>
  </si>
  <si>
    <t>高洞村委会</t>
  </si>
  <si>
    <t>英德市下（石太）镇高洞村民委员会扶贫专户</t>
  </si>
  <si>
    <t>英德市农村信用合作联社下太分社</t>
  </si>
  <si>
    <t>80020000009651614</t>
  </si>
  <si>
    <t>沙岗村委会</t>
  </si>
  <si>
    <t>英德市下（石太）镇沙岗村民委员会扶贫专户</t>
  </si>
  <si>
    <t>80020000009652153</t>
  </si>
  <si>
    <t>上呔村委会</t>
  </si>
  <si>
    <t>英德市下（石太）镇上（石太）村民委员会扶贫专户</t>
  </si>
  <si>
    <t>80020000009652573</t>
  </si>
  <si>
    <t>九龙镇</t>
  </si>
  <si>
    <t>枫木村委会</t>
  </si>
  <si>
    <t>英德市九龙镇枫木村民委员会扶贫专户</t>
  </si>
  <si>
    <t>英德市农村信用合作联社九龙信用社</t>
  </si>
  <si>
    <t>80020000008899861</t>
  </si>
  <si>
    <t>太平村委会</t>
  </si>
  <si>
    <t>英德市九龙镇太平村民委员会扶贫专户</t>
  </si>
  <si>
    <t>80020000008865593</t>
  </si>
  <si>
    <t>河头村委会</t>
  </si>
  <si>
    <t>英德市九龙镇河头村民委员会扶贫专户</t>
  </si>
  <si>
    <t>80020000008829145</t>
  </si>
  <si>
    <t>泉水村委会</t>
  </si>
  <si>
    <t>英德市九龙镇泉水村民委员会扶贫专户</t>
  </si>
  <si>
    <t>80020000008856678</t>
  </si>
  <si>
    <t>宝溪村委会</t>
  </si>
  <si>
    <t>英德市九龙镇宝溪村民委员会扶贫专户</t>
  </si>
  <si>
    <t>80020000008939792</t>
  </si>
  <si>
    <t>寨背村委会</t>
  </si>
  <si>
    <t>英德市九龙镇寨背村民委员会扶贫专户</t>
  </si>
  <si>
    <t>80020000009156596</t>
  </si>
  <si>
    <t>金鸡村委会</t>
  </si>
  <si>
    <t>英德市九龙镇金鸡村民委员会扶贫专户</t>
  </si>
  <si>
    <t>80020000008873944</t>
  </si>
  <si>
    <t>大洞镇</t>
  </si>
  <si>
    <t>麻蕉村委会</t>
  </si>
  <si>
    <t>英德市大洞镇麻蕉村民委员会扶贫专户</t>
  </si>
  <si>
    <t>英德市农村信用合作联社大洞分社</t>
  </si>
  <si>
    <t>80020000009270650</t>
  </si>
  <si>
    <t>黄塘村委会</t>
  </si>
  <si>
    <t>英德市大洞镇黄塘村民委员会扶贫专户</t>
  </si>
  <si>
    <t>80020000009270366</t>
  </si>
  <si>
    <t>大田村委会</t>
  </si>
  <si>
    <t>英德市大洞镇大田村民委员会扶贫专户</t>
  </si>
  <si>
    <t>80020000009270297</t>
  </si>
  <si>
    <t>大湾镇</t>
  </si>
  <si>
    <t>中步村委会</t>
  </si>
  <si>
    <t>英德市大湾镇中步
村民委员会扶贫专户</t>
  </si>
  <si>
    <t>英德市农村信用合作
联社大湾信用社</t>
  </si>
  <si>
    <t>80020000008702785</t>
  </si>
  <si>
    <t>金湾居委会</t>
  </si>
  <si>
    <t>英德市大湾镇金湾社区
居民委员会扶贫专户</t>
  </si>
  <si>
    <t xml:space="preserve">80020000008676152
</t>
  </si>
  <si>
    <t>茅塘村委会</t>
  </si>
  <si>
    <t>英德市大湾镇茅塘
村民委员会扶贫专户</t>
  </si>
  <si>
    <t>英德市大湾镇
农村信用社</t>
  </si>
  <si>
    <t>80020000008707910</t>
  </si>
  <si>
    <t>上洞村委会</t>
  </si>
  <si>
    <t>英德市大湾镇上洞
村民委员会扶贫专户</t>
  </si>
  <si>
    <t>80020000008731477</t>
  </si>
  <si>
    <t>大站镇</t>
  </si>
  <si>
    <t>大塘村委会</t>
  </si>
  <si>
    <t>英德市大站镇大塘村民委员会扶贫专户</t>
  </si>
  <si>
    <t>英德市农村信用合作联社大站分社</t>
  </si>
  <si>
    <t>80020000008841695</t>
  </si>
  <si>
    <t>波罗坑村委会</t>
  </si>
  <si>
    <t>英德市大站镇波罗坑村民委员会扶贫专户</t>
  </si>
  <si>
    <t>80020000008846514</t>
  </si>
  <si>
    <t>桥头镇</t>
  </si>
  <si>
    <t>亚婆石村委会</t>
  </si>
  <si>
    <t>亚婆石村民委员会扶贫专户</t>
  </si>
  <si>
    <t>英德市农村信用合作联社桥头信用社</t>
  </si>
  <si>
    <t>80020000009572005</t>
  </si>
  <si>
    <t>五石村委会</t>
  </si>
  <si>
    <t>五石村民委员会扶贫专户</t>
  </si>
  <si>
    <t>80020000009382208</t>
  </si>
  <si>
    <t>桥头居委会</t>
  </si>
  <si>
    <t>桥头社区居民委员会扶贫专户</t>
  </si>
  <si>
    <t>80020000009377286</t>
  </si>
  <si>
    <t>仙蕉坑村委会</t>
  </si>
  <si>
    <t>仙蕉坑村民委员会扶贫专户</t>
  </si>
  <si>
    <t>80020000009378086</t>
  </si>
  <si>
    <t>红桥村委会</t>
  </si>
  <si>
    <t>红桥村民委员会扶贫专户</t>
  </si>
  <si>
    <t>80020000009379465</t>
  </si>
  <si>
    <t>沙口镇</t>
  </si>
  <si>
    <t>清溪村委会</t>
  </si>
  <si>
    <t>英德市沙口镇清溪村民委员会扶贫专户</t>
  </si>
  <si>
    <t>英德市农村信用合作联社沙口分社</t>
  </si>
  <si>
    <t>80020000008876843</t>
  </si>
  <si>
    <t>石坑村委会</t>
  </si>
  <si>
    <t>英德市沙口镇石坑村民委员会扶贫专户</t>
  </si>
  <si>
    <t>80020000008877053</t>
  </si>
  <si>
    <t>沙口居委会</t>
  </si>
  <si>
    <t>英德市沙口镇沙口社区居民委员会扶贫专户</t>
  </si>
  <si>
    <t>80020000008901600</t>
  </si>
  <si>
    <t>水边镇</t>
  </si>
  <si>
    <t>水边居委会</t>
  </si>
  <si>
    <t>英德市水边镇水边社区居民委员会扶贫专户</t>
  </si>
  <si>
    <t>英德市信用联社水边分社</t>
  </si>
  <si>
    <t>80020000009266496</t>
  </si>
  <si>
    <t>黄竹村委会</t>
  </si>
  <si>
    <t>英德市水边镇黄竹村民委员会扶贫专户</t>
  </si>
  <si>
    <t>80020000009161437</t>
  </si>
  <si>
    <t>浛洸镇</t>
  </si>
  <si>
    <t>三江村委会</t>
  </si>
  <si>
    <t>英德市浛洸镇三江村民委员会扶贫专户</t>
  </si>
  <si>
    <t>英德市农村信用合作社-浛洸信用社</t>
  </si>
  <si>
    <t>80020000009584566</t>
  </si>
  <si>
    <t>五星村委会</t>
  </si>
  <si>
    <t>英德市浛洸镇五星村民委员会扶贫专户</t>
  </si>
  <si>
    <t>80020000009596945</t>
  </si>
  <si>
    <t>鱼咀村委会</t>
  </si>
  <si>
    <t>英德市浛洸镇鱼咀村民委员会扶贫专户</t>
  </si>
  <si>
    <t>英德市浛洸信用社光南分社</t>
  </si>
  <si>
    <t>80020000009572163</t>
  </si>
  <si>
    <t>鱼水村委会</t>
  </si>
  <si>
    <t>英德市浛洸镇鱼水村民委员会扶贫专户</t>
  </si>
  <si>
    <t>80020000009587330</t>
  </si>
  <si>
    <t>白米庄村委会</t>
  </si>
  <si>
    <t>英德市浛洸镇白米庄村民委员会扶贫专户</t>
  </si>
  <si>
    <t>80020000009587840</t>
  </si>
  <si>
    <t>镇南村委会</t>
  </si>
  <si>
    <t>英德市浛洸镇镇南村民委员会扶贫专户</t>
  </si>
  <si>
    <t>80020000009604970</t>
  </si>
  <si>
    <t>荷州居委会</t>
  </si>
  <si>
    <t>英德市浛洸镇荷州社区居民委员会扶贫专户</t>
  </si>
  <si>
    <t>80020000009593955</t>
  </si>
  <si>
    <t>三村村委会</t>
  </si>
  <si>
    <t>英德市浛洸镇三村村民委员会扶贫专户</t>
  </si>
  <si>
    <t>80020000009585683</t>
  </si>
  <si>
    <t>白沙镇</t>
  </si>
  <si>
    <t>新潭村委会</t>
  </si>
  <si>
    <t>英德市白沙镇新潭村民委员会扶贫专户</t>
  </si>
  <si>
    <t>英德市农村信用合作联社白沙信用社</t>
  </si>
  <si>
    <t>80020000009589439</t>
  </si>
  <si>
    <t>车头村委会</t>
  </si>
  <si>
    <t>英德市白沙镇车头村民委员会扶贫专户</t>
  </si>
  <si>
    <t>80020000009610900</t>
  </si>
  <si>
    <t>英德市白沙镇太平村民委员会扶贫专户</t>
  </si>
  <si>
    <t>80020000009589531</t>
  </si>
  <si>
    <t>水心村委会</t>
  </si>
  <si>
    <t>英德市白沙镇水心村民委员会扶贫专户</t>
  </si>
  <si>
    <t>80020000009590546</t>
  </si>
  <si>
    <t>西牛镇</t>
  </si>
  <si>
    <t>花田村委会</t>
  </si>
  <si>
    <t>英德市西牛镇花田村民委员会扶贫专户</t>
  </si>
  <si>
    <t xml:space="preserve">英德市农村信用合作联社西牛信用社                     </t>
  </si>
  <si>
    <t>80020000009403660</t>
  </si>
  <si>
    <t>高道村委会</t>
  </si>
  <si>
    <t>英德市西牛镇高道村民委员会扶贫专户</t>
  </si>
  <si>
    <t>英德农村信用合作联社西牛信用社</t>
  </si>
  <si>
    <t>80020000009300212</t>
  </si>
  <si>
    <t>鲜水村委会</t>
  </si>
  <si>
    <t>英德市西牛镇鲜水村民委员会扶贫专户</t>
  </si>
  <si>
    <t>80020000009274893</t>
  </si>
  <si>
    <t>赤米村委会</t>
  </si>
  <si>
    <t>英德市西牛镇赤米村民委员会扶贫专户</t>
  </si>
  <si>
    <t>英德农村信用合作联社花联分社</t>
  </si>
  <si>
    <t>80020000009373791</t>
  </si>
  <si>
    <t>青塘镇</t>
  </si>
  <si>
    <t>青南村委会</t>
  </si>
  <si>
    <t>英德市青塘镇青南村民委员会扶贫专户</t>
  </si>
  <si>
    <t>英德市农村信用社合作联社青塘分社</t>
  </si>
  <si>
    <t>80020000009448002</t>
  </si>
  <si>
    <t>石联村委会</t>
  </si>
  <si>
    <t>英德市青塘镇石联村民委员会扶贫专户</t>
  </si>
  <si>
    <t>80020000009478230</t>
  </si>
  <si>
    <t>建新村委会</t>
  </si>
  <si>
    <t>英德市青塘镇建新村民委员会扶贫专户</t>
  </si>
  <si>
    <t>80020000009460517</t>
  </si>
  <si>
    <t>黎溪镇</t>
  </si>
  <si>
    <t>黎洞村委会</t>
  </si>
  <si>
    <t>英德市黎溪镇黎洞村居民委员会扶贫专户</t>
  </si>
  <si>
    <t>英德市农村信用合作联社黎溪分社</t>
  </si>
  <si>
    <t>80020000009212361</t>
  </si>
  <si>
    <t>恒昌村委会</t>
  </si>
  <si>
    <t>英德市黎溪镇恒昌村村民委员会扶贫专户</t>
  </si>
  <si>
    <t>80020000009206855</t>
  </si>
  <si>
    <t>横石塘镇</t>
  </si>
  <si>
    <t>仙桥村委会</t>
  </si>
  <si>
    <t>英德市横石塘镇仙桥村民委员会扶贫专户</t>
  </si>
  <si>
    <t>英德市农村信用合作联社横石塘分社</t>
  </si>
  <si>
    <t>80020000008867704</t>
  </si>
  <si>
    <t>前峰村委会</t>
  </si>
  <si>
    <t>英德市横石塘镇前锋村民委员会扶贫专户</t>
  </si>
  <si>
    <t>80020000009579099</t>
  </si>
  <si>
    <t>龙华村委会</t>
  </si>
  <si>
    <t>英德市横石塘镇龙华村民委员会扶贫专户</t>
  </si>
  <si>
    <t>80020000009204734</t>
  </si>
  <si>
    <t>横石水镇</t>
  </si>
  <si>
    <t>江古山村委会</t>
  </si>
  <si>
    <t>英德市横石水镇江古山村民委员会扶贫专户</t>
  </si>
  <si>
    <t>广东农村信用社</t>
  </si>
  <si>
    <t>80020000009394803</t>
  </si>
  <si>
    <t>溪北村委会</t>
  </si>
  <si>
    <t>英德市横石水镇溪北村民委员会扶贫专户</t>
  </si>
  <si>
    <t>80020000009194292</t>
  </si>
  <si>
    <t>石灰铺镇</t>
  </si>
  <si>
    <t>勤丰村委会</t>
  </si>
  <si>
    <t>英德市石灰铺镇勤丰村民委员会扶贫专户</t>
  </si>
  <si>
    <t>英德市农村信用合作联社石灰铺分社</t>
  </si>
  <si>
    <t>80020000008901724</t>
  </si>
  <si>
    <t>新联村委会</t>
  </si>
  <si>
    <t>英德市石灰铺镇新联村民委员会扶贫专户</t>
  </si>
  <si>
    <t>80020000009154714</t>
  </si>
  <si>
    <t>友联村委会</t>
  </si>
  <si>
    <t>英德市石灰铺镇友联村民委员会扶贫专户</t>
  </si>
  <si>
    <t>80020000008901644</t>
  </si>
  <si>
    <t>子塘村委会</t>
  </si>
  <si>
    <t>英德市石灰铺镇子塘村民委员会扶贫专户</t>
  </si>
  <si>
    <t>80020000008901587</t>
  </si>
  <si>
    <t>美村村委会</t>
  </si>
  <si>
    <t>英德市石灰铺镇美村村民委员会扶贫专户</t>
  </si>
  <si>
    <t>80020000008901713</t>
  </si>
  <si>
    <t>保安村委会</t>
  </si>
  <si>
    <t>英德市石灰铺镇保安村民委员会扶贫专户</t>
  </si>
  <si>
    <t>80020000008901699</t>
  </si>
  <si>
    <t>三门村委会</t>
  </si>
  <si>
    <t>英德市石灰铺镇三门村民委员会扶贫专户</t>
  </si>
  <si>
    <t>80020000009154703</t>
  </si>
  <si>
    <t>石牯塘镇</t>
  </si>
  <si>
    <t>萤火村委会</t>
  </si>
  <si>
    <t>英德市石牯塘镇萤火村民委员会扶贫专户</t>
  </si>
  <si>
    <t>农村信用社</t>
  </si>
  <si>
    <t>80020000009255521</t>
  </si>
  <si>
    <t>八宝村委会</t>
  </si>
  <si>
    <t>英德市石牯塘镇八宝村民委员会扶贫专户</t>
  </si>
  <si>
    <t>80020000009224207</t>
  </si>
  <si>
    <t>石小村委会</t>
  </si>
  <si>
    <t>英德市石牯塘镇石小村民委员会扶贫专户</t>
  </si>
  <si>
    <t>80020000009263020</t>
  </si>
  <si>
    <t>鲤鱼村委会</t>
  </si>
  <si>
    <t>英德市石牯塘镇鲤鱼村民委员会扶贫专户</t>
  </si>
  <si>
    <t>80020000009260198</t>
  </si>
  <si>
    <t>沙坪村委会</t>
  </si>
  <si>
    <t>英德市石牯塘镇沙坪村民委员会扶贫专户</t>
  </si>
  <si>
    <t>80020000009255065</t>
  </si>
  <si>
    <t>石牯塘居委会</t>
  </si>
  <si>
    <t>英德市石牯塘社区居民委员会扶贫专户</t>
  </si>
  <si>
    <t>80020000009536588</t>
  </si>
  <si>
    <t>尧西村委会</t>
  </si>
  <si>
    <t>英德市石牯塘镇尧西村民委员会扶贫专户</t>
  </si>
  <si>
    <t>80020000009535132</t>
  </si>
  <si>
    <t>连江口镇</t>
  </si>
  <si>
    <t>连樟村委会</t>
  </si>
  <si>
    <t>英德市连江口镇连樟村村民委员会扶贫专户</t>
  </si>
  <si>
    <t>英德市农村信用合作联社连江口作用社</t>
  </si>
  <si>
    <t>80020000009290043</t>
  </si>
  <si>
    <t>重点村汇总</t>
  </si>
  <si>
    <r>
      <rPr>
        <sz val="10"/>
        <rFont val="宋体"/>
        <charset val="134"/>
      </rPr>
      <t>8</t>
    </r>
    <r>
      <rPr>
        <sz val="10"/>
        <color indexed="8"/>
        <rFont val="宋体"/>
        <charset val="134"/>
      </rPr>
      <t>0020000009266496</t>
    </r>
  </si>
  <si>
    <t>英德市东华镇财政所</t>
  </si>
  <si>
    <t>英德市农村信用合作联社东华信用社</t>
  </si>
  <si>
    <t>80020000000566077</t>
  </si>
  <si>
    <t>光明村委会</t>
  </si>
  <si>
    <t>文南村委会</t>
  </si>
  <si>
    <t>同乐村委会</t>
  </si>
  <si>
    <t>文田村委会</t>
  </si>
  <si>
    <t>文策村委会</t>
  </si>
  <si>
    <t>鱼湾居委会</t>
  </si>
  <si>
    <t>黄陂村委会</t>
  </si>
  <si>
    <t>汶潭村委会</t>
  </si>
  <si>
    <t>大镇居委会</t>
  </si>
  <si>
    <t>古滩村委会</t>
  </si>
  <si>
    <t>黄华居委会</t>
  </si>
  <si>
    <t>堂下村委会</t>
  </si>
  <si>
    <t>金洞村委会</t>
  </si>
  <si>
    <t>宝洞村委会</t>
  </si>
  <si>
    <t>英华居委会</t>
  </si>
  <si>
    <t>牛岗岭村委会</t>
  </si>
  <si>
    <t>东升村委会</t>
  </si>
  <si>
    <t>九围村委会</t>
  </si>
  <si>
    <t>蒲岭村委会</t>
  </si>
  <si>
    <t>东水村委会</t>
  </si>
  <si>
    <t>英德市下（石太)镇财政所</t>
  </si>
  <si>
    <t>80020000000575843</t>
  </si>
  <si>
    <t>下呔居委会</t>
  </si>
  <si>
    <t>灯塔村委会</t>
  </si>
  <si>
    <t>英德市九龙镇人民政府</t>
  </si>
  <si>
    <t>80020000000545423</t>
  </si>
  <si>
    <t>石角村委会</t>
  </si>
  <si>
    <t>新龙村委会</t>
  </si>
  <si>
    <t>乌石村委会</t>
  </si>
  <si>
    <t>新田村委会</t>
  </si>
  <si>
    <t>九龙居委会</t>
  </si>
  <si>
    <t>龙塘村委会</t>
  </si>
  <si>
    <t>团结村委会</t>
  </si>
  <si>
    <t>塘坑村委会</t>
  </si>
  <si>
    <t>大陂村委会</t>
  </si>
  <si>
    <t>金造村委会</t>
  </si>
  <si>
    <t>英德市大洞镇财政所</t>
  </si>
  <si>
    <t>80020000000545014</t>
  </si>
  <si>
    <t>大洞居委会</t>
  </si>
  <si>
    <t>龙潭村委会</t>
  </si>
  <si>
    <t>黄沙村委会</t>
  </si>
  <si>
    <t>庙坑村委会</t>
  </si>
  <si>
    <t>苗花村委会</t>
  </si>
  <si>
    <t>英德市大湾镇人民政府</t>
  </si>
  <si>
    <t>英德市农村信用合作社大湾信用社</t>
  </si>
  <si>
    <t>80020000000557289</t>
  </si>
  <si>
    <t>瑶排村委会</t>
  </si>
  <si>
    <t>田心村委会</t>
  </si>
  <si>
    <t>古道村委会</t>
  </si>
  <si>
    <t>麻步村委会</t>
  </si>
  <si>
    <t>鸡蓬村委会</t>
  </si>
  <si>
    <t>塝脚村委会</t>
  </si>
  <si>
    <t>小联村委会</t>
  </si>
  <si>
    <t>布心村委会</t>
  </si>
  <si>
    <t>英建村委会</t>
  </si>
  <si>
    <t>长山村委会</t>
  </si>
  <si>
    <t>上坝村委会</t>
  </si>
  <si>
    <t>蓝山村委会</t>
  </si>
  <si>
    <t>青坑居委会</t>
  </si>
  <si>
    <t>英德市大站镇人民政府</t>
  </si>
  <si>
    <t>英城农村信用社</t>
  </si>
  <si>
    <t>80020000000574952</t>
  </si>
  <si>
    <t>樟滩村委会</t>
  </si>
  <si>
    <t>丹洲村委会</t>
  </si>
  <si>
    <t>侧塘村委会</t>
  </si>
  <si>
    <t>景头村委会</t>
  </si>
  <si>
    <t>黄岗村委会</t>
  </si>
  <si>
    <t>江南村委会</t>
  </si>
  <si>
    <t>大站居委会</t>
  </si>
  <si>
    <t>大蓝村委会</t>
  </si>
  <si>
    <t>联丰村委会</t>
  </si>
  <si>
    <t>菜洲村委会</t>
  </si>
  <si>
    <t>望埠镇</t>
  </si>
  <si>
    <t>英德市望埠镇财政所</t>
  </si>
  <si>
    <t>英德市农村信用合作联社望埠信用社</t>
  </si>
  <si>
    <t>80020000000561331</t>
  </si>
  <si>
    <t>青石村委会</t>
  </si>
  <si>
    <t>同心村委会</t>
  </si>
  <si>
    <t>古村村委会</t>
  </si>
  <si>
    <t>望埠居委会</t>
  </si>
  <si>
    <t>朗新村委会</t>
  </si>
  <si>
    <t>望河居委会</t>
  </si>
  <si>
    <t>鹤坪村委会</t>
  </si>
  <si>
    <t>桥新村委会</t>
  </si>
  <si>
    <t>黄田村委会</t>
  </si>
  <si>
    <t>埯山村委会</t>
  </si>
  <si>
    <t>坪迳村委会</t>
  </si>
  <si>
    <t>寿江村委会</t>
  </si>
  <si>
    <t>崩岗村委会</t>
  </si>
  <si>
    <t>莲塘村委会</t>
  </si>
  <si>
    <t>下塘村委会</t>
  </si>
  <si>
    <t>桥头镇人民政府</t>
  </si>
  <si>
    <t>80020000000568473</t>
  </si>
  <si>
    <t>新益村委会</t>
  </si>
  <si>
    <t>博下村委会</t>
  </si>
  <si>
    <t>板甫村委会</t>
  </si>
  <si>
    <t>潭坑村委会</t>
  </si>
  <si>
    <t>联群村委会</t>
  </si>
  <si>
    <t>英德市沙口镇财政所</t>
  </si>
  <si>
    <t>80020000000563576</t>
  </si>
  <si>
    <t>蕉园村委会</t>
  </si>
  <si>
    <t>高桥村委会</t>
  </si>
  <si>
    <t>新建村委会</t>
  </si>
  <si>
    <t>园山村委会</t>
  </si>
  <si>
    <t>冬瓜铺村委会</t>
  </si>
  <si>
    <t>红峰村委会</t>
  </si>
  <si>
    <t>江溪村委会</t>
  </si>
  <si>
    <t>官坪村委会</t>
  </si>
  <si>
    <t>洲西村委会</t>
  </si>
  <si>
    <t>群英村委会</t>
  </si>
  <si>
    <t>平峰村委会</t>
  </si>
  <si>
    <t>英德市水边镇财政所</t>
  </si>
  <si>
    <t>80020000000543822</t>
  </si>
  <si>
    <t>五角村委会</t>
  </si>
  <si>
    <t>白坑村委会</t>
  </si>
  <si>
    <t>流寨村委会</t>
  </si>
  <si>
    <t>热水村委会</t>
  </si>
  <si>
    <t>乌城村委会</t>
  </si>
  <si>
    <t>英德市浛洸镇人民政府</t>
  </si>
  <si>
    <t>80020000000550307</t>
  </si>
  <si>
    <t>张陂村委会</t>
  </si>
  <si>
    <t>光南居委会</t>
  </si>
  <si>
    <t>先锋村委会</t>
  </si>
  <si>
    <t>新平村委会</t>
  </si>
  <si>
    <t>福园村委会</t>
  </si>
  <si>
    <t>麻坜村委会</t>
  </si>
  <si>
    <t>洭州居委会</t>
  </si>
  <si>
    <t>燕石村委会</t>
  </si>
  <si>
    <t>丰收村委会</t>
  </si>
  <si>
    <t>波罗镇</t>
  </si>
  <si>
    <t>英德市波罗镇财政所</t>
  </si>
  <si>
    <t>英德市农村信用合作联社波罗分社</t>
  </si>
  <si>
    <t>80020000000557835</t>
  </si>
  <si>
    <t>太平坪村委会</t>
  </si>
  <si>
    <t>乌田村委会</t>
  </si>
  <si>
    <t>东风村委会</t>
  </si>
  <si>
    <t>前进村委会</t>
  </si>
  <si>
    <t>更古村委会</t>
  </si>
  <si>
    <t>板水村委会</t>
  </si>
  <si>
    <t>沿沙村委会</t>
  </si>
  <si>
    <t>波罗村委会</t>
  </si>
  <si>
    <t>建棠村委会</t>
  </si>
  <si>
    <t>英德市白沙镇财政所</t>
  </si>
  <si>
    <t>80020000000570287</t>
  </si>
  <si>
    <t>会英村委会</t>
  </si>
  <si>
    <t>白沙村委会</t>
  </si>
  <si>
    <t>石园村委会</t>
  </si>
  <si>
    <t>双星村委会</t>
  </si>
  <si>
    <t>太平居委会</t>
  </si>
  <si>
    <t>红星村委会</t>
  </si>
  <si>
    <t>门洞村委会</t>
  </si>
  <si>
    <t>英德市黎溪镇人民政府</t>
  </si>
  <si>
    <t>80020000000539917</t>
  </si>
  <si>
    <t>新村村委会</t>
  </si>
  <si>
    <t>松柏村委会</t>
  </si>
  <si>
    <t>黎新村委会</t>
  </si>
  <si>
    <t>黎明村委会</t>
  </si>
  <si>
    <t>大坪村委会</t>
  </si>
  <si>
    <t>大埔村委会</t>
  </si>
  <si>
    <t>大湖村委会</t>
  </si>
  <si>
    <t>湖溪村委会</t>
  </si>
  <si>
    <t>铁溪村委会</t>
  </si>
  <si>
    <t>英红镇</t>
  </si>
  <si>
    <t>英德市英红镇人民政府</t>
  </si>
  <si>
    <t>英德市农村信用合作联社英红信用社</t>
  </si>
  <si>
    <t>80020000000581212</t>
  </si>
  <si>
    <t>田江村委会</t>
  </si>
  <si>
    <t>虎迳村委会</t>
  </si>
  <si>
    <t>新岭村委会</t>
  </si>
  <si>
    <t>星光村委会</t>
  </si>
  <si>
    <t>坑口咀居委会</t>
  </si>
  <si>
    <t>水头村委会</t>
  </si>
  <si>
    <t>锦田村委会</t>
  </si>
  <si>
    <t>云岭居委会</t>
  </si>
  <si>
    <t>英德市西牛镇财政所</t>
  </si>
  <si>
    <t>英德市农村信用合作联社西牛信用社</t>
  </si>
  <si>
    <t>80020000000542499</t>
  </si>
  <si>
    <t>兴塘村委会</t>
  </si>
  <si>
    <t>西牛居委会</t>
  </si>
  <si>
    <t>西联村委会</t>
  </si>
  <si>
    <t>石金村委会</t>
  </si>
  <si>
    <t>黎沙村委会</t>
  </si>
  <si>
    <t>沙坝村委会</t>
  </si>
  <si>
    <t>金竹村委会</t>
  </si>
  <si>
    <t>小湾村委会</t>
  </si>
  <si>
    <t>花塘村委会</t>
  </si>
  <si>
    <t>英德市青塘镇人民政府</t>
  </si>
  <si>
    <t>80020000000569589</t>
  </si>
  <si>
    <t>新青村委会</t>
  </si>
  <si>
    <t>榄村村委会</t>
  </si>
  <si>
    <t>榔社村委会</t>
  </si>
  <si>
    <t>青塘居委会</t>
  </si>
  <si>
    <t>青北村委会</t>
  </si>
  <si>
    <t>黄花镇</t>
  </si>
  <si>
    <t>英德市黄花镇人民政府</t>
  </si>
  <si>
    <t>英德市农村信用合作联社 黄花分社</t>
  </si>
  <si>
    <t>80020000000547555</t>
  </si>
  <si>
    <t>公正村委会</t>
  </si>
  <si>
    <t>放板村委会</t>
  </si>
  <si>
    <t>新民村委会</t>
  </si>
  <si>
    <t>明迳居委会</t>
  </si>
  <si>
    <t>管塘村委会</t>
  </si>
  <si>
    <t>城下村委会</t>
  </si>
  <si>
    <t>迳孔村委会</t>
  </si>
  <si>
    <t>溪村村委会</t>
  </si>
  <si>
    <t>岩背村委会</t>
  </si>
  <si>
    <t>平星村委会</t>
  </si>
  <si>
    <t>德岗村委会</t>
  </si>
  <si>
    <t>三山村委会</t>
  </si>
  <si>
    <t>英德市横石塘镇人民政府</t>
  </si>
  <si>
    <t>80020000000579632</t>
  </si>
  <si>
    <t>共耕村委会</t>
  </si>
  <si>
    <t>新群村委会</t>
  </si>
  <si>
    <t>龙建村委会</t>
  </si>
  <si>
    <t>龙新村委会</t>
  </si>
  <si>
    <t>石门台村委会</t>
  </si>
  <si>
    <t>维塘村委会</t>
  </si>
  <si>
    <t>英德市横石水镇财政所</t>
  </si>
  <si>
    <t>英德市联社横石水分社</t>
  </si>
  <si>
    <t>80020000000569147</t>
  </si>
  <si>
    <t>新星村委会</t>
  </si>
  <si>
    <t>横岭村委会</t>
  </si>
  <si>
    <t>横石水居委会</t>
  </si>
  <si>
    <t>塔岗村委会</t>
  </si>
  <si>
    <t>联雄村委会</t>
  </si>
  <si>
    <t>英德市石灰铺镇人民政府</t>
  </si>
  <si>
    <t>英德市农村信用社石灰铺分社</t>
  </si>
  <si>
    <t>80020000000555645</t>
  </si>
  <si>
    <t>美光村委会</t>
  </si>
  <si>
    <t>竹田村委会</t>
  </si>
  <si>
    <t>石灰铺居委会</t>
  </si>
  <si>
    <t>惟东村委会</t>
  </si>
  <si>
    <t>独山村委会</t>
  </si>
  <si>
    <t>石灰村委会</t>
  </si>
  <si>
    <t>英德市石牯塘镇财政所</t>
  </si>
  <si>
    <t>80020000000554528</t>
  </si>
  <si>
    <t>三联村委会</t>
  </si>
  <si>
    <t>石下村委会</t>
  </si>
  <si>
    <t>黄洞村委会</t>
  </si>
  <si>
    <t>永乐村委会</t>
  </si>
  <si>
    <t>联山村委会</t>
  </si>
  <si>
    <t>长江村委会</t>
  </si>
  <si>
    <t>英德市连江口镇财政所</t>
  </si>
  <si>
    <t>80020000002517824</t>
  </si>
  <si>
    <t>连江口居委会</t>
  </si>
  <si>
    <t>初溪村委会</t>
  </si>
  <si>
    <t>南坑村委会</t>
  </si>
  <si>
    <t>城樟居委会</t>
  </si>
  <si>
    <t>红溪村委会</t>
  </si>
  <si>
    <t>小舍村委会</t>
  </si>
  <si>
    <t>银坑村委会</t>
  </si>
  <si>
    <t>三井村委会</t>
  </si>
  <si>
    <t>严村村委会</t>
  </si>
  <si>
    <t>下步村委会</t>
  </si>
  <si>
    <t>英城街道办事处</t>
  </si>
  <si>
    <t>英德市人民政府英城街道办事处</t>
  </si>
  <si>
    <t>80020000000571576</t>
  </si>
  <si>
    <t>南山居委会</t>
  </si>
  <si>
    <t>矮山坪村委会</t>
  </si>
  <si>
    <t>城北居委会</t>
  </si>
  <si>
    <t>城南居委会</t>
  </si>
  <si>
    <t>城西居委会</t>
  </si>
  <si>
    <t>江湾村委会</t>
  </si>
  <si>
    <t>岩前村委会</t>
  </si>
  <si>
    <t>长岭村委会</t>
  </si>
  <si>
    <t>廊步村委会</t>
  </si>
  <si>
    <t>非重点村总数</t>
  </si>
</sst>
</file>

<file path=xl/styles.xml><?xml version="1.0" encoding="utf-8"?>
<styleSheet xmlns="http://schemas.openxmlformats.org/spreadsheetml/2006/main">
  <numFmts count="6">
    <numFmt numFmtId="5" formatCode="&quot;￥&quot;#,##0;&quot;￥&quot;\-#,##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</numFmts>
  <fonts count="32"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C0000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27" fillId="27" borderId="7" applyNumberFormat="0" applyAlignment="0" applyProtection="0">
      <alignment vertical="center"/>
    </xf>
    <xf numFmtId="0" fontId="28" fillId="29" borderId="11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 vertical="center" wrapText="1"/>
    </xf>
    <xf numFmtId="5" fontId="3" fillId="0" borderId="1" xfId="0" applyNumberFormat="1" applyFont="1" applyBorder="1">
      <alignment vertical="center"/>
    </xf>
    <xf numFmtId="176" fontId="2" fillId="0" borderId="2" xfId="0" applyNumberFormat="1" applyFont="1" applyFill="1" applyBorder="1" applyAlignment="1">
      <alignment horizontal="center"/>
    </xf>
    <xf numFmtId="5" fontId="2" fillId="0" borderId="1" xfId="0" applyNumberFormat="1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/>
    </xf>
    <xf numFmtId="5" fontId="0" fillId="0" borderId="1" xfId="0" applyNumberFormat="1" applyBorder="1">
      <alignment vertical="center"/>
    </xf>
    <xf numFmtId="0" fontId="4" fillId="0" borderId="1" xfId="0" applyFont="1" applyFill="1" applyBorder="1" applyAlignment="1">
      <alignment wrapText="1"/>
    </xf>
    <xf numFmtId="5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5" fontId="0" fillId="0" borderId="0" xfId="0" applyNumberFormat="1" applyFont="1" applyAlignment="1">
      <alignment horizontal="center" vertical="center"/>
    </xf>
    <xf numFmtId="5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" fontId="8" fillId="0" borderId="1" xfId="0" applyNumberFormat="1" applyFont="1" applyFill="1" applyBorder="1" applyAlignment="1">
      <alignment horizontal="center" vertical="center" wrapText="1"/>
    </xf>
    <xf numFmtId="5" fontId="8" fillId="0" borderId="1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0" fontId="12" fillId="0" borderId="3" xfId="0" applyFont="1" applyFill="1" applyBorder="1" applyAlignment="1" quotePrefix="1">
      <alignment horizontal="center" vertical="center"/>
    </xf>
    <xf numFmtId="0" fontId="0" fillId="0" borderId="0" xfId="0" quotePrefix="1">
      <alignment vertical="center"/>
    </xf>
    <xf numFmtId="0" fontId="2" fillId="0" borderId="1" xfId="0" applyFont="1" applyFill="1" applyBorder="1" applyAlignment="1" quotePrefix="1">
      <alignment horizontal="left"/>
    </xf>
    <xf numFmtId="0" fontId="7" fillId="0" borderId="1" xfId="0" applyFont="1" applyFill="1" applyBorder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E3" sqref="E3:G5"/>
    </sheetView>
  </sheetViews>
  <sheetFormatPr defaultColWidth="9" defaultRowHeight="14.25" outlineLevelCol="7"/>
  <cols>
    <col min="1" max="1" width="4.375" customWidth="1"/>
    <col min="2" max="2" width="20.75" customWidth="1"/>
    <col min="3" max="3" width="24.5" customWidth="1"/>
    <col min="4" max="4" width="21.5" style="28" customWidth="1"/>
    <col min="5" max="5" width="24.5" customWidth="1"/>
    <col min="6" max="6" width="22.5" customWidth="1"/>
    <col min="7" max="7" width="22.75" customWidth="1"/>
    <col min="8" max="8" width="17.75" style="30" customWidth="1"/>
    <col min="9" max="9" width="4.85" customWidth="1"/>
    <col min="10" max="10" width="9.375"/>
  </cols>
  <sheetData>
    <row r="1" ht="31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ht="2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1" t="s">
        <v>8</v>
      </c>
    </row>
    <row r="3" s="29" customFormat="1" ht="44" customHeight="1" spans="1:8">
      <c r="A3" s="32">
        <v>1</v>
      </c>
      <c r="B3" s="33" t="s">
        <v>9</v>
      </c>
      <c r="C3" s="34" t="s">
        <v>10</v>
      </c>
      <c r="D3" s="35">
        <v>830000</v>
      </c>
      <c r="E3" s="36" t="s">
        <v>11</v>
      </c>
      <c r="F3" s="37" t="s">
        <v>12</v>
      </c>
      <c r="G3" s="53" t="s">
        <v>13</v>
      </c>
      <c r="H3" s="38"/>
    </row>
    <row r="4" s="29" customFormat="1" ht="44" customHeight="1" spans="1:8">
      <c r="A4" s="32">
        <v>2</v>
      </c>
      <c r="B4" s="39"/>
      <c r="C4" s="34" t="s">
        <v>14</v>
      </c>
      <c r="D4" s="35">
        <v>430000</v>
      </c>
      <c r="E4" s="40"/>
      <c r="F4" s="41"/>
      <c r="G4" s="40"/>
      <c r="H4" s="42"/>
    </row>
    <row r="5" s="29" customFormat="1" ht="44" customHeight="1" spans="1:8">
      <c r="A5" s="32">
        <v>3</v>
      </c>
      <c r="B5" s="43"/>
      <c r="C5" s="34" t="s">
        <v>15</v>
      </c>
      <c r="D5" s="35">
        <v>470100</v>
      </c>
      <c r="E5" s="44"/>
      <c r="F5" s="45"/>
      <c r="G5" s="44"/>
      <c r="H5" s="46"/>
    </row>
    <row r="6" ht="23" customHeight="1" spans="1:8">
      <c r="A6" s="7"/>
      <c r="B6" s="47" t="s">
        <v>16</v>
      </c>
      <c r="C6" s="47"/>
      <c r="D6" s="48">
        <f>SUM(D3:D5)</f>
        <v>1730100</v>
      </c>
      <c r="E6" s="49"/>
      <c r="F6" s="49"/>
      <c r="G6" s="49"/>
      <c r="H6" s="49"/>
    </row>
    <row r="7" spans="1:8">
      <c r="A7" s="50"/>
      <c r="B7" s="50"/>
      <c r="C7" s="50"/>
      <c r="D7" s="51"/>
      <c r="E7" s="50"/>
      <c r="F7" s="50"/>
      <c r="G7" s="50"/>
      <c r="H7" s="52"/>
    </row>
    <row r="8" spans="1:8">
      <c r="A8" s="50"/>
      <c r="B8" s="50"/>
      <c r="C8" s="50"/>
      <c r="D8" s="51"/>
      <c r="E8" s="50"/>
      <c r="F8" s="50"/>
      <c r="G8" s="50"/>
      <c r="H8" s="52"/>
    </row>
    <row r="9" spans="4:8">
      <c r="D9" s="30"/>
      <c r="E9" s="30"/>
      <c r="F9" s="30"/>
      <c r="G9" s="30"/>
      <c r="H9"/>
    </row>
    <row r="10" spans="4:8">
      <c r="D10" s="30"/>
      <c r="E10" s="30"/>
      <c r="F10" s="30"/>
      <c r="G10" s="30"/>
      <c r="H10"/>
    </row>
    <row r="11" spans="4:8">
      <c r="D11" s="30"/>
      <c r="E11" s="30"/>
      <c r="F11" s="30"/>
      <c r="G11" s="30"/>
      <c r="H11"/>
    </row>
    <row r="12" spans="4:8">
      <c r="D12" s="30"/>
      <c r="E12" s="30"/>
      <c r="F12" s="30"/>
      <c r="G12" s="30"/>
      <c r="H12"/>
    </row>
    <row r="13" spans="4:8">
      <c r="D13" s="30"/>
      <c r="E13" s="30"/>
      <c r="F13" s="30"/>
      <c r="G13" s="30"/>
      <c r="H13"/>
    </row>
    <row r="14" spans="4:8">
      <c r="D14" s="30"/>
      <c r="E14" s="30"/>
      <c r="F14" s="30"/>
      <c r="G14" s="30"/>
      <c r="H14"/>
    </row>
    <row r="15" spans="4:8">
      <c r="D15" s="30"/>
      <c r="E15" s="30"/>
      <c r="F15" s="30"/>
      <c r="G15" s="30"/>
      <c r="H15"/>
    </row>
  </sheetData>
  <mergeCells count="7">
    <mergeCell ref="A1:H1"/>
    <mergeCell ref="B6:C6"/>
    <mergeCell ref="B3:B5"/>
    <mergeCell ref="E3:E5"/>
    <mergeCell ref="F3:F5"/>
    <mergeCell ref="G3:G5"/>
    <mergeCell ref="H3:H5"/>
  </mergeCells>
  <pageMargins left="0.590277777777778" right="0.590277777777778" top="0.786805555555556" bottom="0.786805555555556" header="0.511805555555556" footer="0.511805555555556"/>
  <pageSetup paperSize="9" scale="79" fitToHeight="0" orientation="landscape" horizontalDpi="600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zoomScale="85" zoomScaleNormal="85" topLeftCell="A61" workbookViewId="0">
      <selection activeCell="L5" sqref="L5:L82"/>
    </sheetView>
  </sheetViews>
  <sheetFormatPr defaultColWidth="9" defaultRowHeight="14.25"/>
  <cols>
    <col min="1" max="1" width="8.75" customWidth="1"/>
    <col min="2" max="2" width="13.5" customWidth="1"/>
    <col min="3" max="3" width="23.9666666666667" customWidth="1"/>
    <col min="11" max="11" width="19.375" style="1" customWidth="1"/>
    <col min="12" max="12" width="9.375"/>
    <col min="13" max="13" width="13.75"/>
  </cols>
  <sheetData>
    <row r="1" spans="1:1">
      <c r="A1" t="s">
        <v>17</v>
      </c>
    </row>
    <row r="2" spans="1:11">
      <c r="A2" t="s">
        <v>1</v>
      </c>
      <c r="B2" t="s">
        <v>2</v>
      </c>
      <c r="C2" t="s">
        <v>18</v>
      </c>
      <c r="D2" t="s">
        <v>5</v>
      </c>
      <c r="E2" t="s">
        <v>6</v>
      </c>
      <c r="F2" t="s">
        <v>7</v>
      </c>
      <c r="G2" t="s">
        <v>19</v>
      </c>
      <c r="H2" t="s">
        <v>20</v>
      </c>
      <c r="I2" t="s">
        <v>21</v>
      </c>
      <c r="K2" s="1" t="s">
        <v>4</v>
      </c>
    </row>
    <row r="4" spans="9:10">
      <c r="I4" t="s">
        <v>22</v>
      </c>
      <c r="J4" t="s">
        <v>23</v>
      </c>
    </row>
    <row r="5" spans="1:13">
      <c r="A5">
        <v>1</v>
      </c>
      <c r="B5" t="s">
        <v>24</v>
      </c>
      <c r="C5" t="s">
        <v>25</v>
      </c>
      <c r="D5" t="s">
        <v>26</v>
      </c>
      <c r="E5" t="s">
        <v>27</v>
      </c>
      <c r="F5" s="54" t="s">
        <v>28</v>
      </c>
      <c r="G5">
        <v>42</v>
      </c>
      <c r="H5">
        <v>143</v>
      </c>
      <c r="I5">
        <v>36</v>
      </c>
      <c r="J5">
        <v>133</v>
      </c>
      <c r="K5" s="1">
        <v>309418.608093307</v>
      </c>
      <c r="L5">
        <v>309419</v>
      </c>
      <c r="M5">
        <f>L5-K5</f>
        <v>0.39190669299569</v>
      </c>
    </row>
    <row r="6" spans="1:13">
      <c r="A6">
        <v>2</v>
      </c>
      <c r="B6" t="s">
        <v>24</v>
      </c>
      <c r="C6" t="s">
        <v>29</v>
      </c>
      <c r="D6" t="s">
        <v>30</v>
      </c>
      <c r="E6" t="s">
        <v>27</v>
      </c>
      <c r="F6" t="s">
        <v>31</v>
      </c>
      <c r="G6">
        <v>101</v>
      </c>
      <c r="H6">
        <v>282</v>
      </c>
      <c r="I6">
        <v>59</v>
      </c>
      <c r="J6">
        <v>211</v>
      </c>
      <c r="K6" s="1">
        <v>490882.152689382</v>
      </c>
      <c r="L6">
        <v>490882</v>
      </c>
      <c r="M6">
        <f t="shared" ref="M6:M37" si="0">L6-K6</f>
        <v>-0.152689382026438</v>
      </c>
    </row>
    <row r="7" spans="1:13">
      <c r="A7">
        <v>3</v>
      </c>
      <c r="B7" t="s">
        <v>24</v>
      </c>
      <c r="C7" t="s">
        <v>32</v>
      </c>
      <c r="D7" t="s">
        <v>33</v>
      </c>
      <c r="E7" t="s">
        <v>27</v>
      </c>
      <c r="F7" t="s">
        <v>34</v>
      </c>
      <c r="G7">
        <v>134</v>
      </c>
      <c r="H7">
        <v>362</v>
      </c>
      <c r="I7">
        <v>87</v>
      </c>
      <c r="J7">
        <v>289</v>
      </c>
      <c r="K7" s="1">
        <v>672345.697285456</v>
      </c>
      <c r="L7">
        <v>672346</v>
      </c>
      <c r="M7">
        <f t="shared" si="0"/>
        <v>0.302714543999173</v>
      </c>
    </row>
    <row r="8" spans="1:13">
      <c r="A8">
        <v>4</v>
      </c>
      <c r="B8" t="s">
        <v>24</v>
      </c>
      <c r="C8" t="s">
        <v>35</v>
      </c>
      <c r="D8" t="s">
        <v>36</v>
      </c>
      <c r="E8" t="s">
        <v>27</v>
      </c>
      <c r="F8" t="s">
        <v>37</v>
      </c>
      <c r="G8">
        <v>86</v>
      </c>
      <c r="H8">
        <v>279</v>
      </c>
      <c r="I8">
        <v>57</v>
      </c>
      <c r="J8">
        <v>230</v>
      </c>
      <c r="K8" s="1">
        <v>535084.810988425</v>
      </c>
      <c r="L8">
        <v>535085</v>
      </c>
      <c r="M8">
        <f t="shared" si="0"/>
        <v>0.189011574955657</v>
      </c>
    </row>
    <row r="9" spans="1:13">
      <c r="A9">
        <v>5</v>
      </c>
      <c r="B9" t="s">
        <v>24</v>
      </c>
      <c r="C9" t="s">
        <v>38</v>
      </c>
      <c r="D9" t="s">
        <v>39</v>
      </c>
      <c r="E9" t="s">
        <v>27</v>
      </c>
      <c r="F9" t="s">
        <v>40</v>
      </c>
      <c r="G9">
        <v>110</v>
      </c>
      <c r="H9">
        <v>335</v>
      </c>
      <c r="I9">
        <v>71</v>
      </c>
      <c r="J9">
        <v>274</v>
      </c>
      <c r="K9" s="1">
        <v>637448.861786211</v>
      </c>
      <c r="L9">
        <v>637449</v>
      </c>
      <c r="M9">
        <f t="shared" si="0"/>
        <v>0.138213788974099</v>
      </c>
    </row>
    <row r="10" spans="1:13">
      <c r="A10">
        <v>6</v>
      </c>
      <c r="B10" t="s">
        <v>24</v>
      </c>
      <c r="C10" t="s">
        <v>41</v>
      </c>
      <c r="D10" t="s">
        <v>42</v>
      </c>
      <c r="E10" t="s">
        <v>27</v>
      </c>
      <c r="F10" t="s">
        <v>43</v>
      </c>
      <c r="G10">
        <v>76</v>
      </c>
      <c r="H10">
        <v>227</v>
      </c>
      <c r="I10">
        <v>51</v>
      </c>
      <c r="J10">
        <v>195</v>
      </c>
      <c r="K10" s="1">
        <v>453658.861490187</v>
      </c>
      <c r="L10">
        <v>453659</v>
      </c>
      <c r="M10">
        <f t="shared" si="0"/>
        <v>0.138509812997654</v>
      </c>
    </row>
    <row r="11" spans="1:13">
      <c r="A11">
        <v>7</v>
      </c>
      <c r="B11" t="s">
        <v>24</v>
      </c>
      <c r="C11" t="s">
        <v>44</v>
      </c>
      <c r="D11" t="s">
        <v>45</v>
      </c>
      <c r="E11" t="s">
        <v>27</v>
      </c>
      <c r="F11" t="s">
        <v>46</v>
      </c>
      <c r="G11">
        <v>70</v>
      </c>
      <c r="H11">
        <v>198</v>
      </c>
      <c r="I11">
        <v>49</v>
      </c>
      <c r="J11">
        <v>167</v>
      </c>
      <c r="K11" s="1">
        <v>388518.101891596</v>
      </c>
      <c r="L11">
        <v>388518</v>
      </c>
      <c r="M11">
        <f t="shared" si="0"/>
        <v>-0.101891595986672</v>
      </c>
    </row>
    <row r="12" spans="1:13">
      <c r="A12">
        <v>8</v>
      </c>
      <c r="B12" t="s">
        <v>24</v>
      </c>
      <c r="C12" t="s">
        <v>47</v>
      </c>
      <c r="D12" t="s">
        <v>48</v>
      </c>
      <c r="E12" t="s">
        <v>27</v>
      </c>
      <c r="F12" t="s">
        <v>49</v>
      </c>
      <c r="G12">
        <v>62</v>
      </c>
      <c r="H12">
        <v>156</v>
      </c>
      <c r="I12">
        <v>29</v>
      </c>
      <c r="J12">
        <v>112</v>
      </c>
      <c r="K12" s="1">
        <v>260563.038394364</v>
      </c>
      <c r="L12">
        <v>260563</v>
      </c>
      <c r="M12">
        <f t="shared" si="0"/>
        <v>-0.038394364004489</v>
      </c>
    </row>
    <row r="13" spans="1:13">
      <c r="A13">
        <v>9</v>
      </c>
      <c r="B13" t="s">
        <v>50</v>
      </c>
      <c r="C13" t="s">
        <v>51</v>
      </c>
      <c r="D13" t="s">
        <v>52</v>
      </c>
      <c r="E13" t="s">
        <v>53</v>
      </c>
      <c r="F13" s="54" t="s">
        <v>54</v>
      </c>
      <c r="G13">
        <v>40</v>
      </c>
      <c r="H13">
        <v>109</v>
      </c>
      <c r="I13">
        <v>29</v>
      </c>
      <c r="J13">
        <v>93</v>
      </c>
      <c r="K13" s="1">
        <v>216360.38009532</v>
      </c>
      <c r="L13">
        <v>216360</v>
      </c>
      <c r="M13">
        <f t="shared" si="0"/>
        <v>-0.380095319997054</v>
      </c>
    </row>
    <row r="14" spans="1:13">
      <c r="A14">
        <v>10</v>
      </c>
      <c r="B14" t="s">
        <v>50</v>
      </c>
      <c r="C14" t="s">
        <v>55</v>
      </c>
      <c r="D14" t="s">
        <v>56</v>
      </c>
      <c r="E14" t="s">
        <v>53</v>
      </c>
      <c r="F14" s="54" t="s">
        <v>57</v>
      </c>
      <c r="G14">
        <v>79</v>
      </c>
      <c r="H14">
        <v>215</v>
      </c>
      <c r="I14">
        <v>45</v>
      </c>
      <c r="J14">
        <v>164</v>
      </c>
      <c r="K14" s="1">
        <v>381538.734791747</v>
      </c>
      <c r="L14">
        <v>381539</v>
      </c>
      <c r="M14">
        <f t="shared" si="0"/>
        <v>0.265208252996672</v>
      </c>
    </row>
    <row r="15" spans="1:13">
      <c r="A15">
        <v>11</v>
      </c>
      <c r="B15" t="s">
        <v>50</v>
      </c>
      <c r="C15" t="s">
        <v>58</v>
      </c>
      <c r="D15" t="s">
        <v>59</v>
      </c>
      <c r="E15" t="s">
        <v>53</v>
      </c>
      <c r="F15" s="54" t="s">
        <v>60</v>
      </c>
      <c r="G15">
        <v>48</v>
      </c>
      <c r="H15">
        <v>175</v>
      </c>
      <c r="I15">
        <v>38</v>
      </c>
      <c r="J15">
        <v>164</v>
      </c>
      <c r="K15" s="1">
        <v>381538.734791747</v>
      </c>
      <c r="L15">
        <v>381539</v>
      </c>
      <c r="M15">
        <f t="shared" si="0"/>
        <v>0.265208252996672</v>
      </c>
    </row>
    <row r="16" spans="1:13">
      <c r="A16">
        <v>12</v>
      </c>
      <c r="B16" t="s">
        <v>61</v>
      </c>
      <c r="C16" t="s">
        <v>62</v>
      </c>
      <c r="D16" t="s">
        <v>63</v>
      </c>
      <c r="E16" t="s">
        <v>64</v>
      </c>
      <c r="F16" s="54" t="s">
        <v>65</v>
      </c>
      <c r="G16">
        <v>72</v>
      </c>
      <c r="H16">
        <v>203</v>
      </c>
      <c r="I16">
        <v>46</v>
      </c>
      <c r="J16">
        <v>176</v>
      </c>
      <c r="K16" s="1">
        <v>409456.203191143</v>
      </c>
      <c r="L16">
        <v>409456</v>
      </c>
      <c r="M16">
        <f t="shared" si="0"/>
        <v>-0.20319114299491</v>
      </c>
    </row>
    <row r="17" spans="1:13">
      <c r="A17">
        <v>13</v>
      </c>
      <c r="B17" t="s">
        <v>61</v>
      </c>
      <c r="C17" t="s">
        <v>66</v>
      </c>
      <c r="D17" t="s">
        <v>67</v>
      </c>
      <c r="E17" t="s">
        <v>64</v>
      </c>
      <c r="F17" s="54" t="s">
        <v>68</v>
      </c>
      <c r="G17">
        <v>61</v>
      </c>
      <c r="H17">
        <v>184</v>
      </c>
      <c r="I17">
        <v>44</v>
      </c>
      <c r="J17">
        <v>159</v>
      </c>
      <c r="K17" s="1">
        <v>369906.456291998</v>
      </c>
      <c r="L17">
        <v>369906</v>
      </c>
      <c r="M17">
        <f t="shared" si="0"/>
        <v>-0.456291997979861</v>
      </c>
    </row>
    <row r="18" spans="1:13">
      <c r="A18">
        <v>14</v>
      </c>
      <c r="B18" t="s">
        <v>61</v>
      </c>
      <c r="C18" t="s">
        <v>69</v>
      </c>
      <c r="D18" t="s">
        <v>70</v>
      </c>
      <c r="E18" t="s">
        <v>64</v>
      </c>
      <c r="F18" s="54" t="s">
        <v>71</v>
      </c>
      <c r="G18">
        <v>59</v>
      </c>
      <c r="H18">
        <v>189</v>
      </c>
      <c r="I18">
        <v>43</v>
      </c>
      <c r="J18">
        <v>167</v>
      </c>
      <c r="K18" s="1">
        <v>388518.101891596</v>
      </c>
      <c r="L18">
        <v>388518</v>
      </c>
      <c r="M18">
        <f t="shared" si="0"/>
        <v>-0.101891595986672</v>
      </c>
    </row>
    <row r="19" spans="1:13">
      <c r="A19">
        <v>15</v>
      </c>
      <c r="B19" t="s">
        <v>61</v>
      </c>
      <c r="C19" t="s">
        <v>72</v>
      </c>
      <c r="D19" t="s">
        <v>73</v>
      </c>
      <c r="E19" t="s">
        <v>64</v>
      </c>
      <c r="F19" t="s">
        <v>74</v>
      </c>
      <c r="G19">
        <v>42</v>
      </c>
      <c r="H19">
        <v>120</v>
      </c>
      <c r="I19">
        <v>29</v>
      </c>
      <c r="J19">
        <v>105</v>
      </c>
      <c r="K19" s="1">
        <v>244277.848494716</v>
      </c>
      <c r="L19">
        <v>244278</v>
      </c>
      <c r="M19">
        <f t="shared" si="0"/>
        <v>0.151505284011364</v>
      </c>
    </row>
    <row r="20" spans="1:13">
      <c r="A20">
        <v>16</v>
      </c>
      <c r="B20" t="s">
        <v>61</v>
      </c>
      <c r="C20" t="s">
        <v>75</v>
      </c>
      <c r="D20" t="s">
        <v>76</v>
      </c>
      <c r="E20" t="s">
        <v>64</v>
      </c>
      <c r="F20" s="54" t="s">
        <v>77</v>
      </c>
      <c r="G20">
        <v>37</v>
      </c>
      <c r="H20">
        <v>115</v>
      </c>
      <c r="I20">
        <v>20</v>
      </c>
      <c r="J20">
        <v>91</v>
      </c>
      <c r="K20" s="1">
        <v>211707.468695421</v>
      </c>
      <c r="L20">
        <v>211707</v>
      </c>
      <c r="M20">
        <f t="shared" si="0"/>
        <v>-0.468695421004668</v>
      </c>
    </row>
    <row r="21" spans="1:13">
      <c r="A21">
        <v>17</v>
      </c>
      <c r="B21" t="s">
        <v>61</v>
      </c>
      <c r="C21" t="s">
        <v>78</v>
      </c>
      <c r="D21" t="s">
        <v>79</v>
      </c>
      <c r="E21" t="s">
        <v>64</v>
      </c>
      <c r="F21" t="s">
        <v>80</v>
      </c>
      <c r="G21">
        <v>53</v>
      </c>
      <c r="H21">
        <v>149</v>
      </c>
      <c r="I21">
        <v>30</v>
      </c>
      <c r="J21">
        <v>123</v>
      </c>
      <c r="K21" s="1">
        <v>286154.05109381</v>
      </c>
      <c r="L21">
        <v>286154</v>
      </c>
      <c r="M21">
        <f t="shared" si="0"/>
        <v>-0.0510938100051135</v>
      </c>
    </row>
    <row r="22" spans="1:13">
      <c r="A22">
        <v>18</v>
      </c>
      <c r="B22" t="s">
        <v>61</v>
      </c>
      <c r="C22" t="s">
        <v>81</v>
      </c>
      <c r="D22" t="s">
        <v>82</v>
      </c>
      <c r="E22" t="s">
        <v>64</v>
      </c>
      <c r="F22" s="54" t="s">
        <v>83</v>
      </c>
      <c r="G22">
        <v>79</v>
      </c>
      <c r="H22">
        <v>253</v>
      </c>
      <c r="I22">
        <v>51</v>
      </c>
      <c r="J22">
        <v>210</v>
      </c>
      <c r="K22" s="1">
        <v>488555.696989432</v>
      </c>
      <c r="L22">
        <v>488556</v>
      </c>
      <c r="M22">
        <f t="shared" si="0"/>
        <v>0.303010568022728</v>
      </c>
    </row>
    <row r="23" spans="1:13">
      <c r="A23">
        <v>19</v>
      </c>
      <c r="B23" t="s">
        <v>84</v>
      </c>
      <c r="C23" t="s">
        <v>85</v>
      </c>
      <c r="D23" t="s">
        <v>86</v>
      </c>
      <c r="E23" t="s">
        <v>87</v>
      </c>
      <c r="F23" s="54" t="s">
        <v>88</v>
      </c>
      <c r="G23">
        <v>70</v>
      </c>
      <c r="H23">
        <v>208</v>
      </c>
      <c r="I23">
        <v>43</v>
      </c>
      <c r="J23">
        <v>168</v>
      </c>
      <c r="K23" s="1">
        <v>390844.557591546</v>
      </c>
      <c r="L23">
        <v>390845</v>
      </c>
      <c r="M23">
        <f t="shared" si="0"/>
        <v>0.44240845402237</v>
      </c>
    </row>
    <row r="24" spans="1:13">
      <c r="A24">
        <v>20</v>
      </c>
      <c r="B24" t="s">
        <v>84</v>
      </c>
      <c r="C24" t="s">
        <v>89</v>
      </c>
      <c r="D24" t="s">
        <v>90</v>
      </c>
      <c r="E24" t="s">
        <v>87</v>
      </c>
      <c r="F24" s="54" t="s">
        <v>91</v>
      </c>
      <c r="G24">
        <v>60</v>
      </c>
      <c r="H24">
        <v>170</v>
      </c>
      <c r="I24">
        <v>34</v>
      </c>
      <c r="J24">
        <v>135</v>
      </c>
      <c r="K24" s="1">
        <v>314071.519493206</v>
      </c>
      <c r="L24">
        <v>314072</v>
      </c>
      <c r="M24">
        <f t="shared" si="0"/>
        <v>0.480506794003304</v>
      </c>
    </row>
    <row r="25" spans="1:13">
      <c r="A25">
        <v>21</v>
      </c>
      <c r="B25" t="s">
        <v>84</v>
      </c>
      <c r="C25" t="s">
        <v>92</v>
      </c>
      <c r="D25" t="s">
        <v>93</v>
      </c>
      <c r="E25" t="s">
        <v>87</v>
      </c>
      <c r="F25" s="54" t="s">
        <v>94</v>
      </c>
      <c r="G25">
        <v>78</v>
      </c>
      <c r="H25">
        <v>283</v>
      </c>
      <c r="I25">
        <v>55</v>
      </c>
      <c r="J25">
        <v>248</v>
      </c>
      <c r="K25" s="1">
        <v>576961.01358752</v>
      </c>
      <c r="L25">
        <v>576961</v>
      </c>
      <c r="M25">
        <f t="shared" si="0"/>
        <v>-0.0135875199921429</v>
      </c>
    </row>
    <row r="26" spans="1:13">
      <c r="A26">
        <v>22</v>
      </c>
      <c r="B26" t="s">
        <v>95</v>
      </c>
      <c r="C26" t="s">
        <v>96</v>
      </c>
      <c r="D26" t="s">
        <v>97</v>
      </c>
      <c r="E26" t="s">
        <v>98</v>
      </c>
      <c r="F26" t="s">
        <v>99</v>
      </c>
      <c r="G26">
        <v>116</v>
      </c>
      <c r="H26">
        <v>342</v>
      </c>
      <c r="I26">
        <v>71</v>
      </c>
      <c r="J26">
        <v>278</v>
      </c>
      <c r="K26" s="1">
        <v>646754.68458601</v>
      </c>
      <c r="L26">
        <v>646755</v>
      </c>
      <c r="M26">
        <f t="shared" si="0"/>
        <v>0.315413990058005</v>
      </c>
    </row>
    <row r="27" spans="1:13">
      <c r="A27">
        <v>23</v>
      </c>
      <c r="B27" t="s">
        <v>95</v>
      </c>
      <c r="C27" t="s">
        <v>100</v>
      </c>
      <c r="D27" t="s">
        <v>101</v>
      </c>
      <c r="E27" t="s">
        <v>98</v>
      </c>
      <c r="F27" t="s">
        <v>102</v>
      </c>
      <c r="G27">
        <v>112</v>
      </c>
      <c r="H27">
        <v>288</v>
      </c>
      <c r="I27">
        <v>64</v>
      </c>
      <c r="J27">
        <v>216</v>
      </c>
      <c r="K27" s="1">
        <v>502514.43118913</v>
      </c>
      <c r="L27">
        <v>502514</v>
      </c>
      <c r="M27">
        <f t="shared" si="0"/>
        <v>-0.431189130002167</v>
      </c>
    </row>
    <row r="28" spans="1:13">
      <c r="A28">
        <v>24</v>
      </c>
      <c r="B28" t="s">
        <v>95</v>
      </c>
      <c r="C28" t="s">
        <v>103</v>
      </c>
      <c r="D28" t="s">
        <v>104</v>
      </c>
      <c r="E28" t="s">
        <v>105</v>
      </c>
      <c r="F28" t="s">
        <v>106</v>
      </c>
      <c r="G28">
        <v>112</v>
      </c>
      <c r="H28">
        <v>346</v>
      </c>
      <c r="I28">
        <v>63</v>
      </c>
      <c r="J28">
        <v>260</v>
      </c>
      <c r="K28" s="1">
        <v>604878.481986916</v>
      </c>
      <c r="L28">
        <v>604878</v>
      </c>
      <c r="M28">
        <f t="shared" si="0"/>
        <v>-0.481986916041933</v>
      </c>
    </row>
    <row r="29" spans="1:13">
      <c r="A29">
        <v>25</v>
      </c>
      <c r="B29" t="s">
        <v>95</v>
      </c>
      <c r="C29" t="s">
        <v>107</v>
      </c>
      <c r="D29" t="s">
        <v>108</v>
      </c>
      <c r="E29" t="s">
        <v>98</v>
      </c>
      <c r="F29" s="54" t="s">
        <v>109</v>
      </c>
      <c r="G29">
        <v>105</v>
      </c>
      <c r="H29">
        <v>273</v>
      </c>
      <c r="I29">
        <v>68</v>
      </c>
      <c r="J29">
        <v>231</v>
      </c>
      <c r="K29" s="1">
        <v>537411.266688375</v>
      </c>
      <c r="L29">
        <v>537411</v>
      </c>
      <c r="M29">
        <f t="shared" si="0"/>
        <v>-0.266688375035301</v>
      </c>
    </row>
    <row r="30" spans="1:13">
      <c r="A30">
        <v>26</v>
      </c>
      <c r="B30" t="s">
        <v>110</v>
      </c>
      <c r="C30" t="s">
        <v>111</v>
      </c>
      <c r="D30" t="s">
        <v>112</v>
      </c>
      <c r="E30" t="s">
        <v>113</v>
      </c>
      <c r="F30" s="54" t="s">
        <v>114</v>
      </c>
      <c r="G30">
        <v>81</v>
      </c>
      <c r="H30">
        <v>225</v>
      </c>
      <c r="I30">
        <v>45</v>
      </c>
      <c r="J30">
        <v>167</v>
      </c>
      <c r="K30" s="1">
        <v>388518.101891596</v>
      </c>
      <c r="L30">
        <v>388518</v>
      </c>
      <c r="M30">
        <f t="shared" si="0"/>
        <v>-0.101891595986672</v>
      </c>
    </row>
    <row r="31" spans="1:13">
      <c r="A31">
        <v>27</v>
      </c>
      <c r="B31" t="s">
        <v>110</v>
      </c>
      <c r="C31" t="s">
        <v>115</v>
      </c>
      <c r="D31" t="s">
        <v>116</v>
      </c>
      <c r="E31" t="s">
        <v>113</v>
      </c>
      <c r="F31" s="54" t="s">
        <v>117</v>
      </c>
      <c r="G31">
        <v>51</v>
      </c>
      <c r="H31">
        <v>173</v>
      </c>
      <c r="I31">
        <v>33</v>
      </c>
      <c r="J31">
        <v>143</v>
      </c>
      <c r="K31" s="1">
        <v>332683.165092804</v>
      </c>
      <c r="L31">
        <v>332683</v>
      </c>
      <c r="M31">
        <f t="shared" si="0"/>
        <v>-0.165092804003507</v>
      </c>
    </row>
    <row r="32" spans="1:13">
      <c r="A32">
        <v>28</v>
      </c>
      <c r="B32" t="s">
        <v>118</v>
      </c>
      <c r="C32" t="s">
        <v>119</v>
      </c>
      <c r="D32" t="s">
        <v>120</v>
      </c>
      <c r="E32" t="s">
        <v>121</v>
      </c>
      <c r="F32" t="s">
        <v>122</v>
      </c>
      <c r="G32">
        <v>43</v>
      </c>
      <c r="H32">
        <v>127</v>
      </c>
      <c r="I32">
        <v>32</v>
      </c>
      <c r="J32">
        <v>116</v>
      </c>
      <c r="K32" s="1">
        <v>269869</v>
      </c>
      <c r="L32">
        <v>269869</v>
      </c>
      <c r="M32">
        <f t="shared" si="0"/>
        <v>0</v>
      </c>
    </row>
    <row r="33" spans="1:13">
      <c r="A33">
        <v>29</v>
      </c>
      <c r="B33" t="s">
        <v>118</v>
      </c>
      <c r="C33" t="s">
        <v>123</v>
      </c>
      <c r="D33" t="s">
        <v>124</v>
      </c>
      <c r="E33" t="s">
        <v>121</v>
      </c>
      <c r="F33" t="s">
        <v>125</v>
      </c>
      <c r="G33">
        <v>79</v>
      </c>
      <c r="H33">
        <v>275</v>
      </c>
      <c r="I33">
        <v>62</v>
      </c>
      <c r="J33">
        <v>248</v>
      </c>
      <c r="K33" s="1">
        <v>576961.01358752</v>
      </c>
      <c r="L33">
        <v>576961</v>
      </c>
      <c r="M33">
        <f t="shared" si="0"/>
        <v>-0.0135875199921429</v>
      </c>
    </row>
    <row r="34" spans="1:13">
      <c r="A34">
        <v>30</v>
      </c>
      <c r="B34" t="s">
        <v>118</v>
      </c>
      <c r="C34" t="s">
        <v>126</v>
      </c>
      <c r="D34" t="s">
        <v>127</v>
      </c>
      <c r="E34" t="s">
        <v>121</v>
      </c>
      <c r="F34" t="s">
        <v>128</v>
      </c>
      <c r="G34">
        <v>95</v>
      </c>
      <c r="H34">
        <v>244</v>
      </c>
      <c r="I34">
        <v>53</v>
      </c>
      <c r="J34">
        <v>195</v>
      </c>
      <c r="K34" s="1">
        <v>453658.861490187</v>
      </c>
      <c r="L34">
        <v>453659</v>
      </c>
      <c r="M34">
        <f t="shared" si="0"/>
        <v>0.138509812997654</v>
      </c>
    </row>
    <row r="35" spans="1:13">
      <c r="A35">
        <v>31</v>
      </c>
      <c r="B35" t="s">
        <v>118</v>
      </c>
      <c r="C35" t="s">
        <v>129</v>
      </c>
      <c r="D35" t="s">
        <v>130</v>
      </c>
      <c r="E35" t="s">
        <v>121</v>
      </c>
      <c r="F35" t="s">
        <v>131</v>
      </c>
      <c r="G35">
        <v>74</v>
      </c>
      <c r="H35">
        <v>289</v>
      </c>
      <c r="I35">
        <v>59</v>
      </c>
      <c r="J35">
        <v>264</v>
      </c>
      <c r="K35" s="1">
        <v>614184.304786714</v>
      </c>
      <c r="L35">
        <v>614184</v>
      </c>
      <c r="M35">
        <f t="shared" si="0"/>
        <v>-0.304786714026704</v>
      </c>
    </row>
    <row r="36" spans="1:13">
      <c r="A36">
        <v>32</v>
      </c>
      <c r="B36" t="s">
        <v>118</v>
      </c>
      <c r="C36" t="s">
        <v>132</v>
      </c>
      <c r="D36" t="s">
        <v>133</v>
      </c>
      <c r="E36" t="s">
        <v>121</v>
      </c>
      <c r="F36" t="s">
        <v>134</v>
      </c>
      <c r="G36">
        <v>90</v>
      </c>
      <c r="H36">
        <v>240</v>
      </c>
      <c r="I36">
        <v>58</v>
      </c>
      <c r="J36">
        <v>202</v>
      </c>
      <c r="K36" s="1">
        <v>469944.051389834</v>
      </c>
      <c r="L36">
        <v>469944</v>
      </c>
      <c r="M36">
        <f t="shared" si="0"/>
        <v>-0.0513898340286687</v>
      </c>
    </row>
    <row r="37" spans="1:13">
      <c r="A37">
        <v>33</v>
      </c>
      <c r="B37" t="s">
        <v>135</v>
      </c>
      <c r="C37" t="s">
        <v>136</v>
      </c>
      <c r="D37" t="s">
        <v>137</v>
      </c>
      <c r="E37" t="s">
        <v>138</v>
      </c>
      <c r="F37" s="54" t="s">
        <v>139</v>
      </c>
      <c r="G37">
        <v>87</v>
      </c>
      <c r="H37">
        <v>272</v>
      </c>
      <c r="I37">
        <v>55</v>
      </c>
      <c r="J37">
        <v>229</v>
      </c>
      <c r="K37" s="1">
        <v>532758.355288476</v>
      </c>
      <c r="L37">
        <v>532758</v>
      </c>
      <c r="M37">
        <f t="shared" si="0"/>
        <v>-0.355288475984707</v>
      </c>
    </row>
    <row r="38" spans="1:13">
      <c r="A38">
        <v>34</v>
      </c>
      <c r="B38" t="s">
        <v>135</v>
      </c>
      <c r="C38" t="s">
        <v>140</v>
      </c>
      <c r="D38" t="s">
        <v>141</v>
      </c>
      <c r="E38" t="s">
        <v>138</v>
      </c>
      <c r="F38" t="s">
        <v>142</v>
      </c>
      <c r="G38">
        <v>83</v>
      </c>
      <c r="H38">
        <v>251</v>
      </c>
      <c r="I38">
        <v>48</v>
      </c>
      <c r="J38">
        <v>186</v>
      </c>
      <c r="K38" s="1">
        <v>432720.76019064</v>
      </c>
      <c r="L38">
        <v>432721</v>
      </c>
      <c r="M38">
        <f t="shared" ref="M38:M83" si="1">L38-K38</f>
        <v>0.239809360005893</v>
      </c>
    </row>
    <row r="39" spans="1:13">
      <c r="A39">
        <v>35</v>
      </c>
      <c r="B39" t="s">
        <v>135</v>
      </c>
      <c r="C39" t="s">
        <v>143</v>
      </c>
      <c r="D39" t="s">
        <v>144</v>
      </c>
      <c r="E39" t="s">
        <v>138</v>
      </c>
      <c r="F39" s="54" t="s">
        <v>145</v>
      </c>
      <c r="G39">
        <v>39</v>
      </c>
      <c r="H39">
        <v>92</v>
      </c>
      <c r="I39">
        <v>20</v>
      </c>
      <c r="J39">
        <v>60</v>
      </c>
      <c r="K39" s="1">
        <v>139587.341996981</v>
      </c>
      <c r="L39">
        <v>139587</v>
      </c>
      <c r="M39">
        <f t="shared" si="1"/>
        <v>-0.34199698100565</v>
      </c>
    </row>
    <row r="40" spans="1:13">
      <c r="A40">
        <v>36</v>
      </c>
      <c r="B40" t="s">
        <v>146</v>
      </c>
      <c r="C40" t="s">
        <v>147</v>
      </c>
      <c r="D40" t="s">
        <v>148</v>
      </c>
      <c r="E40" t="s">
        <v>149</v>
      </c>
      <c r="F40" s="54" t="s">
        <v>150</v>
      </c>
      <c r="G40">
        <v>133</v>
      </c>
      <c r="H40">
        <v>314</v>
      </c>
      <c r="I40">
        <v>38</v>
      </c>
      <c r="J40">
        <v>143</v>
      </c>
      <c r="K40" s="1">
        <v>332683.165092804</v>
      </c>
      <c r="L40">
        <v>332683</v>
      </c>
      <c r="M40">
        <f t="shared" si="1"/>
        <v>-0.165092804003507</v>
      </c>
    </row>
    <row r="41" spans="1:13">
      <c r="A41">
        <v>37</v>
      </c>
      <c r="B41" t="s">
        <v>146</v>
      </c>
      <c r="C41" t="s">
        <v>151</v>
      </c>
      <c r="D41" t="s">
        <v>152</v>
      </c>
      <c r="E41" t="s">
        <v>149</v>
      </c>
      <c r="F41" t="s">
        <v>153</v>
      </c>
      <c r="G41">
        <v>105</v>
      </c>
      <c r="H41">
        <v>286</v>
      </c>
      <c r="I41">
        <v>59</v>
      </c>
      <c r="J41">
        <v>216</v>
      </c>
      <c r="K41" s="1">
        <v>502514.43118913</v>
      </c>
      <c r="L41">
        <v>502514</v>
      </c>
      <c r="M41">
        <f t="shared" si="1"/>
        <v>-0.431189130002167</v>
      </c>
    </row>
    <row r="42" spans="1:13">
      <c r="A42">
        <v>38</v>
      </c>
      <c r="B42" t="s">
        <v>154</v>
      </c>
      <c r="C42" t="s">
        <v>155</v>
      </c>
      <c r="D42" t="s">
        <v>156</v>
      </c>
      <c r="E42" t="s">
        <v>157</v>
      </c>
      <c r="F42" s="54" t="s">
        <v>158</v>
      </c>
      <c r="G42">
        <v>83</v>
      </c>
      <c r="H42">
        <v>206</v>
      </c>
      <c r="I42">
        <v>44</v>
      </c>
      <c r="J42">
        <v>154</v>
      </c>
      <c r="K42" s="1">
        <v>358274.17779225</v>
      </c>
      <c r="L42">
        <v>358274</v>
      </c>
      <c r="M42">
        <f t="shared" si="1"/>
        <v>-0.177792250004131</v>
      </c>
    </row>
    <row r="43" spans="1:13">
      <c r="A43">
        <v>39</v>
      </c>
      <c r="B43" t="s">
        <v>154</v>
      </c>
      <c r="C43" t="s">
        <v>159</v>
      </c>
      <c r="D43" t="s">
        <v>160</v>
      </c>
      <c r="E43" t="s">
        <v>157</v>
      </c>
      <c r="F43" s="54" t="s">
        <v>161</v>
      </c>
      <c r="G43">
        <v>50</v>
      </c>
      <c r="H43">
        <v>124</v>
      </c>
      <c r="I43">
        <v>32</v>
      </c>
      <c r="J43">
        <v>90</v>
      </c>
      <c r="K43" s="1">
        <v>209381.012995471</v>
      </c>
      <c r="L43">
        <v>209381</v>
      </c>
      <c r="M43">
        <f t="shared" si="1"/>
        <v>-0.0129954710137099</v>
      </c>
    </row>
    <row r="44" spans="1:13">
      <c r="A44">
        <v>40</v>
      </c>
      <c r="B44" t="s">
        <v>154</v>
      </c>
      <c r="C44" t="s">
        <v>162</v>
      </c>
      <c r="D44" t="s">
        <v>163</v>
      </c>
      <c r="E44" t="s">
        <v>164</v>
      </c>
      <c r="F44" s="54" t="s">
        <v>165</v>
      </c>
      <c r="G44">
        <v>114</v>
      </c>
      <c r="H44">
        <v>219</v>
      </c>
      <c r="I44">
        <v>56</v>
      </c>
      <c r="J44">
        <v>141</v>
      </c>
      <c r="K44" s="1">
        <v>328030.253692904</v>
      </c>
      <c r="L44">
        <v>328030</v>
      </c>
      <c r="M44">
        <f t="shared" si="1"/>
        <v>-0.253692904021591</v>
      </c>
    </row>
    <row r="45" spans="1:13">
      <c r="A45">
        <v>41</v>
      </c>
      <c r="B45" t="s">
        <v>154</v>
      </c>
      <c r="C45" t="s">
        <v>166</v>
      </c>
      <c r="D45" t="s">
        <v>167</v>
      </c>
      <c r="E45" t="s">
        <v>157</v>
      </c>
      <c r="F45" s="54" t="s">
        <v>168</v>
      </c>
      <c r="G45">
        <v>58</v>
      </c>
      <c r="H45">
        <v>161</v>
      </c>
      <c r="I45">
        <v>32</v>
      </c>
      <c r="J45">
        <v>120</v>
      </c>
      <c r="K45" s="1">
        <v>279174.683993961</v>
      </c>
      <c r="L45">
        <v>279175</v>
      </c>
      <c r="M45">
        <f t="shared" si="1"/>
        <v>0.31600603897823</v>
      </c>
    </row>
    <row r="46" spans="1:13">
      <c r="A46">
        <v>42</v>
      </c>
      <c r="B46" t="s">
        <v>154</v>
      </c>
      <c r="C46" t="s">
        <v>169</v>
      </c>
      <c r="D46" t="s">
        <v>170</v>
      </c>
      <c r="E46" t="s">
        <v>157</v>
      </c>
      <c r="F46" s="54" t="s">
        <v>171</v>
      </c>
      <c r="G46">
        <v>86</v>
      </c>
      <c r="H46">
        <v>184</v>
      </c>
      <c r="I46">
        <v>22</v>
      </c>
      <c r="J46">
        <v>90</v>
      </c>
      <c r="K46" s="1">
        <v>209381.012995471</v>
      </c>
      <c r="L46">
        <v>209381</v>
      </c>
      <c r="M46">
        <f t="shared" si="1"/>
        <v>-0.0129954710137099</v>
      </c>
    </row>
    <row r="47" spans="1:13">
      <c r="A47">
        <v>43</v>
      </c>
      <c r="B47" t="s">
        <v>154</v>
      </c>
      <c r="C47" t="s">
        <v>172</v>
      </c>
      <c r="D47" t="s">
        <v>173</v>
      </c>
      <c r="E47" t="s">
        <v>164</v>
      </c>
      <c r="F47" s="54" t="s">
        <v>174</v>
      </c>
      <c r="G47">
        <v>150</v>
      </c>
      <c r="H47">
        <v>326</v>
      </c>
      <c r="I47">
        <v>67</v>
      </c>
      <c r="J47">
        <v>220</v>
      </c>
      <c r="K47" s="1">
        <v>511820.253988929</v>
      </c>
      <c r="L47">
        <v>511820</v>
      </c>
      <c r="M47">
        <f t="shared" si="1"/>
        <v>-0.253988928976469</v>
      </c>
    </row>
    <row r="48" spans="1:13">
      <c r="A48">
        <v>44</v>
      </c>
      <c r="B48" t="s">
        <v>154</v>
      </c>
      <c r="C48" t="s">
        <v>175</v>
      </c>
      <c r="D48" t="s">
        <v>176</v>
      </c>
      <c r="E48" t="s">
        <v>164</v>
      </c>
      <c r="F48" s="54" t="s">
        <v>177</v>
      </c>
      <c r="G48">
        <v>91</v>
      </c>
      <c r="H48">
        <v>234</v>
      </c>
      <c r="I48">
        <v>52</v>
      </c>
      <c r="J48">
        <v>176</v>
      </c>
      <c r="K48" s="1">
        <v>409456.203191143</v>
      </c>
      <c r="L48">
        <v>409456</v>
      </c>
      <c r="M48">
        <f t="shared" si="1"/>
        <v>-0.20319114299491</v>
      </c>
    </row>
    <row r="49" spans="1:13">
      <c r="A49">
        <v>45</v>
      </c>
      <c r="B49" t="s">
        <v>154</v>
      </c>
      <c r="C49" t="s">
        <v>178</v>
      </c>
      <c r="D49" t="s">
        <v>179</v>
      </c>
      <c r="E49" t="s">
        <v>157</v>
      </c>
      <c r="F49" s="54" t="s">
        <v>180</v>
      </c>
      <c r="G49">
        <v>71</v>
      </c>
      <c r="H49">
        <v>184</v>
      </c>
      <c r="I49">
        <v>29</v>
      </c>
      <c r="J49">
        <v>111</v>
      </c>
      <c r="K49" s="1">
        <v>258236.582694414</v>
      </c>
      <c r="L49">
        <v>258237</v>
      </c>
      <c r="M49">
        <f t="shared" si="1"/>
        <v>0.417305585986469</v>
      </c>
    </row>
    <row r="50" spans="1:13">
      <c r="A50">
        <v>46</v>
      </c>
      <c r="B50" t="s">
        <v>181</v>
      </c>
      <c r="C50" t="s">
        <v>182</v>
      </c>
      <c r="D50" t="s">
        <v>183</v>
      </c>
      <c r="E50" t="s">
        <v>184</v>
      </c>
      <c r="F50" s="54" t="s">
        <v>185</v>
      </c>
      <c r="G50">
        <v>95</v>
      </c>
      <c r="H50">
        <v>212</v>
      </c>
      <c r="I50">
        <v>33</v>
      </c>
      <c r="J50">
        <v>118</v>
      </c>
      <c r="K50" s="1">
        <v>274521.772594062</v>
      </c>
      <c r="L50">
        <v>274522</v>
      </c>
      <c r="M50">
        <f t="shared" si="1"/>
        <v>0.227405938028824</v>
      </c>
    </row>
    <row r="51" spans="1:13">
      <c r="A51">
        <v>47</v>
      </c>
      <c r="B51" t="s">
        <v>181</v>
      </c>
      <c r="C51" t="s">
        <v>186</v>
      </c>
      <c r="D51" t="s">
        <v>187</v>
      </c>
      <c r="E51" t="s">
        <v>184</v>
      </c>
      <c r="F51" s="54" t="s">
        <v>188</v>
      </c>
      <c r="G51">
        <v>58</v>
      </c>
      <c r="H51">
        <v>146</v>
      </c>
      <c r="I51">
        <v>27</v>
      </c>
      <c r="J51">
        <v>95</v>
      </c>
      <c r="K51" s="1">
        <v>221013.291495219</v>
      </c>
      <c r="L51">
        <v>221013</v>
      </c>
      <c r="M51">
        <f t="shared" si="1"/>
        <v>-0.291495218989439</v>
      </c>
    </row>
    <row r="52" spans="1:13">
      <c r="A52">
        <v>48</v>
      </c>
      <c r="B52" t="s">
        <v>181</v>
      </c>
      <c r="C52" t="s">
        <v>66</v>
      </c>
      <c r="D52" t="s">
        <v>189</v>
      </c>
      <c r="E52" t="s">
        <v>184</v>
      </c>
      <c r="F52" s="54" t="s">
        <v>190</v>
      </c>
      <c r="G52">
        <v>119</v>
      </c>
      <c r="H52">
        <v>306</v>
      </c>
      <c r="I52">
        <v>63</v>
      </c>
      <c r="J52">
        <v>222</v>
      </c>
      <c r="K52" s="1">
        <v>516473.165388828</v>
      </c>
      <c r="L52">
        <v>516473</v>
      </c>
      <c r="M52">
        <f t="shared" si="1"/>
        <v>-0.165388828027062</v>
      </c>
    </row>
    <row r="53" spans="1:13">
      <c r="A53">
        <v>49</v>
      </c>
      <c r="B53" t="s">
        <v>181</v>
      </c>
      <c r="C53" t="s">
        <v>191</v>
      </c>
      <c r="D53" t="s">
        <v>192</v>
      </c>
      <c r="E53" t="s">
        <v>184</v>
      </c>
      <c r="F53" s="54" t="s">
        <v>193</v>
      </c>
      <c r="G53">
        <v>98</v>
      </c>
      <c r="H53">
        <v>218</v>
      </c>
      <c r="I53">
        <v>35</v>
      </c>
      <c r="J53">
        <v>121</v>
      </c>
      <c r="K53" s="1">
        <v>281501.139693911</v>
      </c>
      <c r="L53">
        <v>281501</v>
      </c>
      <c r="M53">
        <f t="shared" si="1"/>
        <v>-0.139693911012728</v>
      </c>
    </row>
    <row r="54" spans="1:13">
      <c r="A54">
        <v>50</v>
      </c>
      <c r="B54" t="s">
        <v>194</v>
      </c>
      <c r="C54" t="s">
        <v>195</v>
      </c>
      <c r="D54" t="s">
        <v>196</v>
      </c>
      <c r="E54" t="s">
        <v>197</v>
      </c>
      <c r="F54" s="54" t="s">
        <v>198</v>
      </c>
      <c r="G54">
        <v>63</v>
      </c>
      <c r="H54">
        <v>193</v>
      </c>
      <c r="I54">
        <v>46</v>
      </c>
      <c r="J54">
        <v>167</v>
      </c>
      <c r="K54" s="1">
        <v>388518.101891596</v>
      </c>
      <c r="L54">
        <v>388518</v>
      </c>
      <c r="M54">
        <f t="shared" si="1"/>
        <v>-0.101891595986672</v>
      </c>
    </row>
    <row r="55" spans="1:13">
      <c r="A55">
        <v>51</v>
      </c>
      <c r="B55" t="s">
        <v>194</v>
      </c>
      <c r="C55" t="s">
        <v>199</v>
      </c>
      <c r="D55" t="s">
        <v>200</v>
      </c>
      <c r="E55" t="s">
        <v>201</v>
      </c>
      <c r="F55" s="54" t="s">
        <v>202</v>
      </c>
      <c r="G55">
        <v>125</v>
      </c>
      <c r="H55">
        <v>274</v>
      </c>
      <c r="I55">
        <v>57</v>
      </c>
      <c r="J55">
        <v>170</v>
      </c>
      <c r="K55" s="1">
        <v>395497.468991445</v>
      </c>
      <c r="L55">
        <v>395497</v>
      </c>
      <c r="M55">
        <f t="shared" si="1"/>
        <v>-0.468991445028223</v>
      </c>
    </row>
    <row r="56" spans="1:13">
      <c r="A56">
        <v>52</v>
      </c>
      <c r="B56" t="s">
        <v>194</v>
      </c>
      <c r="C56" t="s">
        <v>203</v>
      </c>
      <c r="D56" t="s">
        <v>204</v>
      </c>
      <c r="E56" t="s">
        <v>201</v>
      </c>
      <c r="F56" s="54" t="s">
        <v>205</v>
      </c>
      <c r="G56">
        <v>78</v>
      </c>
      <c r="H56">
        <v>162</v>
      </c>
      <c r="I56">
        <v>33</v>
      </c>
      <c r="J56">
        <v>97</v>
      </c>
      <c r="K56" s="1">
        <v>225666.202895119</v>
      </c>
      <c r="L56">
        <v>225666</v>
      </c>
      <c r="M56">
        <f t="shared" si="1"/>
        <v>-0.202895119000459</v>
      </c>
    </row>
    <row r="57" spans="1:13">
      <c r="A57">
        <v>53</v>
      </c>
      <c r="B57" t="s">
        <v>194</v>
      </c>
      <c r="C57" t="s">
        <v>206</v>
      </c>
      <c r="D57" t="s">
        <v>207</v>
      </c>
      <c r="E57" t="s">
        <v>208</v>
      </c>
      <c r="F57" s="54" t="s">
        <v>209</v>
      </c>
      <c r="G57">
        <v>110</v>
      </c>
      <c r="H57">
        <v>267</v>
      </c>
      <c r="I57">
        <v>40</v>
      </c>
      <c r="J57">
        <v>156</v>
      </c>
      <c r="K57" s="1">
        <v>362927.089192149</v>
      </c>
      <c r="L57">
        <v>362927</v>
      </c>
      <c r="M57">
        <f t="shared" si="1"/>
        <v>-0.0891921489965171</v>
      </c>
    </row>
    <row r="58" spans="1:13">
      <c r="A58">
        <v>54</v>
      </c>
      <c r="B58" t="s">
        <v>210</v>
      </c>
      <c r="C58" t="s">
        <v>211</v>
      </c>
      <c r="D58" t="s">
        <v>212</v>
      </c>
      <c r="E58" t="s">
        <v>213</v>
      </c>
      <c r="F58" s="54" t="s">
        <v>214</v>
      </c>
      <c r="G58">
        <v>85</v>
      </c>
      <c r="H58">
        <v>255</v>
      </c>
      <c r="I58">
        <v>65</v>
      </c>
      <c r="J58">
        <v>232</v>
      </c>
      <c r="K58" s="1">
        <v>539737.722388325</v>
      </c>
      <c r="L58">
        <v>539738</v>
      </c>
      <c r="M58">
        <f t="shared" si="1"/>
        <v>0.277611674973741</v>
      </c>
    </row>
    <row r="59" spans="1:13">
      <c r="A59">
        <v>55</v>
      </c>
      <c r="B59" t="s">
        <v>210</v>
      </c>
      <c r="C59" t="s">
        <v>215</v>
      </c>
      <c r="D59" t="s">
        <v>216</v>
      </c>
      <c r="E59" t="s">
        <v>213</v>
      </c>
      <c r="F59" s="54" t="s">
        <v>217</v>
      </c>
      <c r="G59">
        <v>170</v>
      </c>
      <c r="H59">
        <v>577</v>
      </c>
      <c r="I59">
        <v>129</v>
      </c>
      <c r="J59">
        <v>517</v>
      </c>
      <c r="K59" s="1">
        <v>1202777.59687398</v>
      </c>
      <c r="L59">
        <v>1202778</v>
      </c>
      <c r="M59">
        <f t="shared" si="1"/>
        <v>0.403126019984484</v>
      </c>
    </row>
    <row r="60" spans="1:13">
      <c r="A60">
        <v>56</v>
      </c>
      <c r="B60" t="s">
        <v>210</v>
      </c>
      <c r="C60" t="s">
        <v>218</v>
      </c>
      <c r="D60" t="s">
        <v>219</v>
      </c>
      <c r="E60" t="s">
        <v>213</v>
      </c>
      <c r="F60" s="54" t="s">
        <v>220</v>
      </c>
      <c r="G60">
        <v>120</v>
      </c>
      <c r="H60">
        <v>411</v>
      </c>
      <c r="I60">
        <v>85</v>
      </c>
      <c r="J60">
        <v>359</v>
      </c>
      <c r="K60" s="1">
        <v>835197.596281934</v>
      </c>
      <c r="L60">
        <v>835198</v>
      </c>
      <c r="M60">
        <f t="shared" si="1"/>
        <v>0.403718066052534</v>
      </c>
    </row>
    <row r="61" spans="1:13">
      <c r="A61">
        <v>57</v>
      </c>
      <c r="B61" t="s">
        <v>221</v>
      </c>
      <c r="C61" t="s">
        <v>222</v>
      </c>
      <c r="D61" t="s">
        <v>223</v>
      </c>
      <c r="E61" t="s">
        <v>224</v>
      </c>
      <c r="F61" s="54" t="s">
        <v>225</v>
      </c>
      <c r="G61">
        <v>63</v>
      </c>
      <c r="H61">
        <v>188</v>
      </c>
      <c r="I61">
        <v>44</v>
      </c>
      <c r="J61">
        <v>156</v>
      </c>
      <c r="K61" s="1">
        <v>362927.089192149</v>
      </c>
      <c r="L61">
        <v>362927</v>
      </c>
      <c r="M61">
        <f t="shared" si="1"/>
        <v>-0.0891921489965171</v>
      </c>
    </row>
    <row r="62" spans="1:13">
      <c r="A62">
        <v>58</v>
      </c>
      <c r="B62" t="s">
        <v>221</v>
      </c>
      <c r="C62" t="s">
        <v>226</v>
      </c>
      <c r="D62" t="s">
        <v>227</v>
      </c>
      <c r="E62" t="s">
        <v>224</v>
      </c>
      <c r="F62" s="54" t="s">
        <v>228</v>
      </c>
      <c r="G62">
        <v>88</v>
      </c>
      <c r="H62">
        <v>194</v>
      </c>
      <c r="I62">
        <v>43</v>
      </c>
      <c r="J62">
        <v>140</v>
      </c>
      <c r="K62" s="1">
        <v>325703.797992955</v>
      </c>
      <c r="L62">
        <v>325704</v>
      </c>
      <c r="M62">
        <f t="shared" si="1"/>
        <v>0.202007044979837</v>
      </c>
    </row>
    <row r="63" spans="1:13">
      <c r="A63">
        <v>59</v>
      </c>
      <c r="B63" t="s">
        <v>229</v>
      </c>
      <c r="C63" t="s">
        <v>230</v>
      </c>
      <c r="D63" t="s">
        <v>231</v>
      </c>
      <c r="E63" t="s">
        <v>232</v>
      </c>
      <c r="F63" s="54" t="s">
        <v>233</v>
      </c>
      <c r="G63">
        <v>89</v>
      </c>
      <c r="H63">
        <v>260</v>
      </c>
      <c r="I63">
        <v>70</v>
      </c>
      <c r="J63">
        <v>235</v>
      </c>
      <c r="K63" s="1">
        <v>546717.089488174</v>
      </c>
      <c r="L63">
        <v>546717</v>
      </c>
      <c r="M63">
        <f t="shared" si="1"/>
        <v>-0.0894881739513949</v>
      </c>
    </row>
    <row r="64" spans="1:13">
      <c r="A64">
        <v>60</v>
      </c>
      <c r="B64" t="s">
        <v>229</v>
      </c>
      <c r="C64" t="s">
        <v>234</v>
      </c>
      <c r="D64" t="s">
        <v>235</v>
      </c>
      <c r="E64" t="s">
        <v>232</v>
      </c>
      <c r="F64" s="54" t="s">
        <v>236</v>
      </c>
      <c r="G64">
        <v>79</v>
      </c>
      <c r="H64">
        <v>204</v>
      </c>
      <c r="I64">
        <v>35</v>
      </c>
      <c r="J64">
        <v>150</v>
      </c>
      <c r="K64" s="1">
        <v>348968.354992451</v>
      </c>
      <c r="L64">
        <v>348968</v>
      </c>
      <c r="M64">
        <f t="shared" si="1"/>
        <v>-0.354992450971622</v>
      </c>
    </row>
    <row r="65" spans="1:13">
      <c r="A65">
        <v>61</v>
      </c>
      <c r="B65" t="s">
        <v>229</v>
      </c>
      <c r="C65" t="s">
        <v>237</v>
      </c>
      <c r="D65" t="s">
        <v>238</v>
      </c>
      <c r="E65" t="s">
        <v>232</v>
      </c>
      <c r="F65" s="54" t="s">
        <v>239</v>
      </c>
      <c r="G65">
        <v>65</v>
      </c>
      <c r="H65">
        <v>172</v>
      </c>
      <c r="I65">
        <v>38</v>
      </c>
      <c r="J65">
        <v>134</v>
      </c>
      <c r="K65" s="1">
        <v>311745.063793257</v>
      </c>
      <c r="L65">
        <v>311745</v>
      </c>
      <c r="M65">
        <f t="shared" si="1"/>
        <v>-0.0637932569952682</v>
      </c>
    </row>
    <row r="66" spans="1:13">
      <c r="A66">
        <v>62</v>
      </c>
      <c r="B66" t="s">
        <v>240</v>
      </c>
      <c r="C66" t="s">
        <v>241</v>
      </c>
      <c r="D66" t="s">
        <v>242</v>
      </c>
      <c r="E66" t="s">
        <v>243</v>
      </c>
      <c r="F66" s="54" t="s">
        <v>244</v>
      </c>
      <c r="G66">
        <v>135</v>
      </c>
      <c r="H66">
        <v>456</v>
      </c>
      <c r="I66">
        <v>83</v>
      </c>
      <c r="J66">
        <v>351</v>
      </c>
      <c r="K66" s="1">
        <v>816585.950682336</v>
      </c>
      <c r="L66">
        <v>816586</v>
      </c>
      <c r="M66">
        <f t="shared" si="1"/>
        <v>0.049317664001137</v>
      </c>
    </row>
    <row r="67" spans="1:13">
      <c r="A67">
        <v>63</v>
      </c>
      <c r="B67" t="s">
        <v>240</v>
      </c>
      <c r="C67" t="s">
        <v>245</v>
      </c>
      <c r="D67" t="s">
        <v>246</v>
      </c>
      <c r="E67" t="s">
        <v>243</v>
      </c>
      <c r="F67" s="54" t="s">
        <v>247</v>
      </c>
      <c r="G67">
        <v>112</v>
      </c>
      <c r="H67">
        <v>466</v>
      </c>
      <c r="I67">
        <v>86</v>
      </c>
      <c r="J67">
        <v>428</v>
      </c>
      <c r="K67" s="1">
        <v>995723.039578461</v>
      </c>
      <c r="L67">
        <v>995723</v>
      </c>
      <c r="M67">
        <f t="shared" si="1"/>
        <v>-0.0395784609718248</v>
      </c>
    </row>
    <row r="68" spans="1:13">
      <c r="A68">
        <v>64</v>
      </c>
      <c r="B68" t="s">
        <v>248</v>
      </c>
      <c r="C68" t="s">
        <v>249</v>
      </c>
      <c r="D68" t="s">
        <v>250</v>
      </c>
      <c r="E68" t="s">
        <v>251</v>
      </c>
      <c r="F68" t="s">
        <v>252</v>
      </c>
      <c r="G68">
        <v>60</v>
      </c>
      <c r="H68">
        <v>128</v>
      </c>
      <c r="I68">
        <v>31</v>
      </c>
      <c r="J68">
        <v>91</v>
      </c>
      <c r="K68" s="1">
        <v>211707.468695421</v>
      </c>
      <c r="L68">
        <v>211707</v>
      </c>
      <c r="M68">
        <f t="shared" si="1"/>
        <v>-0.468695421004668</v>
      </c>
    </row>
    <row r="69" spans="1:13">
      <c r="A69">
        <v>65</v>
      </c>
      <c r="B69" t="s">
        <v>248</v>
      </c>
      <c r="C69" t="s">
        <v>253</v>
      </c>
      <c r="D69" t="s">
        <v>254</v>
      </c>
      <c r="E69" t="s">
        <v>251</v>
      </c>
      <c r="F69" t="s">
        <v>255</v>
      </c>
      <c r="G69">
        <v>53</v>
      </c>
      <c r="H69">
        <v>136</v>
      </c>
      <c r="I69">
        <v>30</v>
      </c>
      <c r="J69">
        <v>110</v>
      </c>
      <c r="K69" s="1">
        <v>255910.126994464</v>
      </c>
      <c r="L69">
        <v>255910</v>
      </c>
      <c r="M69">
        <f t="shared" si="1"/>
        <v>-0.126994463993469</v>
      </c>
    </row>
    <row r="70" spans="1:13">
      <c r="A70">
        <v>66</v>
      </c>
      <c r="B70" t="s">
        <v>248</v>
      </c>
      <c r="C70" t="s">
        <v>256</v>
      </c>
      <c r="D70" t="s">
        <v>257</v>
      </c>
      <c r="E70" t="s">
        <v>251</v>
      </c>
      <c r="F70" t="s">
        <v>258</v>
      </c>
      <c r="G70">
        <v>98</v>
      </c>
      <c r="H70">
        <v>217</v>
      </c>
      <c r="I70">
        <v>56</v>
      </c>
      <c r="J70">
        <v>159</v>
      </c>
      <c r="K70" s="1">
        <v>369906.456291998</v>
      </c>
      <c r="L70">
        <v>369906</v>
      </c>
      <c r="M70">
        <f t="shared" si="1"/>
        <v>-0.456291997979861</v>
      </c>
    </row>
    <row r="71" spans="1:13">
      <c r="A71">
        <v>67</v>
      </c>
      <c r="B71" t="s">
        <v>248</v>
      </c>
      <c r="C71" t="s">
        <v>259</v>
      </c>
      <c r="D71" t="s">
        <v>260</v>
      </c>
      <c r="E71" t="s">
        <v>251</v>
      </c>
      <c r="F71" t="s">
        <v>261</v>
      </c>
      <c r="G71">
        <v>62</v>
      </c>
      <c r="H71">
        <v>157</v>
      </c>
      <c r="I71">
        <v>36</v>
      </c>
      <c r="J71">
        <v>128</v>
      </c>
      <c r="K71" s="1">
        <v>297786.329593559</v>
      </c>
      <c r="L71">
        <v>297786</v>
      </c>
      <c r="M71">
        <f t="shared" si="1"/>
        <v>-0.329593559028581</v>
      </c>
    </row>
    <row r="72" spans="1:13">
      <c r="A72">
        <v>68</v>
      </c>
      <c r="B72" t="s">
        <v>248</v>
      </c>
      <c r="C72" t="s">
        <v>262</v>
      </c>
      <c r="D72" t="s">
        <v>263</v>
      </c>
      <c r="E72" t="s">
        <v>251</v>
      </c>
      <c r="F72" t="s">
        <v>264</v>
      </c>
      <c r="G72">
        <v>142</v>
      </c>
      <c r="H72">
        <v>353</v>
      </c>
      <c r="I72">
        <v>80</v>
      </c>
      <c r="J72">
        <v>268</v>
      </c>
      <c r="K72" s="1">
        <v>623490.127586513</v>
      </c>
      <c r="L72">
        <v>623490</v>
      </c>
      <c r="M72">
        <f t="shared" si="1"/>
        <v>-0.127586512942798</v>
      </c>
    </row>
    <row r="73" spans="1:13">
      <c r="A73">
        <v>69</v>
      </c>
      <c r="B73" t="s">
        <v>248</v>
      </c>
      <c r="C73" t="s">
        <v>265</v>
      </c>
      <c r="D73" t="s">
        <v>266</v>
      </c>
      <c r="E73" t="s">
        <v>251</v>
      </c>
      <c r="F73" t="s">
        <v>267</v>
      </c>
      <c r="G73">
        <v>98</v>
      </c>
      <c r="H73">
        <v>280</v>
      </c>
      <c r="I73">
        <v>56</v>
      </c>
      <c r="J73">
        <v>218</v>
      </c>
      <c r="K73" s="1">
        <v>507167.342589029</v>
      </c>
      <c r="L73">
        <v>507167</v>
      </c>
      <c r="M73">
        <f t="shared" si="1"/>
        <v>-0.342589028994553</v>
      </c>
    </row>
    <row r="74" spans="1:13">
      <c r="A74">
        <v>70</v>
      </c>
      <c r="B74" t="s">
        <v>248</v>
      </c>
      <c r="C74" t="s">
        <v>268</v>
      </c>
      <c r="D74" t="s">
        <v>269</v>
      </c>
      <c r="E74" t="s">
        <v>251</v>
      </c>
      <c r="F74" t="s">
        <v>270</v>
      </c>
      <c r="G74">
        <v>73</v>
      </c>
      <c r="H74">
        <v>179</v>
      </c>
      <c r="I74">
        <v>42</v>
      </c>
      <c r="J74">
        <v>133</v>
      </c>
      <c r="K74" s="1">
        <v>309418.608093307</v>
      </c>
      <c r="L74">
        <v>309419</v>
      </c>
      <c r="M74">
        <f t="shared" si="1"/>
        <v>0.39190669299569</v>
      </c>
    </row>
    <row r="75" spans="1:13">
      <c r="A75">
        <v>71</v>
      </c>
      <c r="B75" t="s">
        <v>271</v>
      </c>
      <c r="C75" t="s">
        <v>272</v>
      </c>
      <c r="D75" t="s">
        <v>273</v>
      </c>
      <c r="E75" t="s">
        <v>274</v>
      </c>
      <c r="F75" s="54" t="s">
        <v>275</v>
      </c>
      <c r="G75">
        <v>164</v>
      </c>
      <c r="H75">
        <v>512</v>
      </c>
      <c r="I75">
        <v>114</v>
      </c>
      <c r="J75">
        <v>445</v>
      </c>
      <c r="K75" s="1">
        <v>1035272.78647761</v>
      </c>
      <c r="L75">
        <v>1035273</v>
      </c>
      <c r="M75">
        <f t="shared" si="1"/>
        <v>0.213522389996797</v>
      </c>
    </row>
    <row r="76" spans="1:13">
      <c r="A76">
        <v>72</v>
      </c>
      <c r="B76" t="s">
        <v>271</v>
      </c>
      <c r="C76" t="s">
        <v>276</v>
      </c>
      <c r="D76" t="s">
        <v>277</v>
      </c>
      <c r="E76" t="s">
        <v>274</v>
      </c>
      <c r="F76" s="54" t="s">
        <v>278</v>
      </c>
      <c r="G76">
        <v>88</v>
      </c>
      <c r="H76">
        <v>281</v>
      </c>
      <c r="I76">
        <v>65</v>
      </c>
      <c r="J76">
        <v>252</v>
      </c>
      <c r="K76" s="1">
        <v>586266.836387318</v>
      </c>
      <c r="L76">
        <v>586267</v>
      </c>
      <c r="M76">
        <f t="shared" si="1"/>
        <v>0.163612682023086</v>
      </c>
    </row>
    <row r="77" spans="1:13">
      <c r="A77">
        <v>73</v>
      </c>
      <c r="B77" t="s">
        <v>271</v>
      </c>
      <c r="C77" t="s">
        <v>279</v>
      </c>
      <c r="D77" t="s">
        <v>280</v>
      </c>
      <c r="E77" t="s">
        <v>274</v>
      </c>
      <c r="F77" s="54" t="s">
        <v>281</v>
      </c>
      <c r="G77">
        <v>126</v>
      </c>
      <c r="H77">
        <v>358</v>
      </c>
      <c r="I77">
        <v>83</v>
      </c>
      <c r="J77">
        <v>298</v>
      </c>
      <c r="K77" s="1">
        <v>693283.798585003</v>
      </c>
      <c r="L77">
        <v>693284</v>
      </c>
      <c r="M77">
        <f t="shared" si="1"/>
        <v>0.201414996990934</v>
      </c>
    </row>
    <row r="78" spans="1:13">
      <c r="A78">
        <v>74</v>
      </c>
      <c r="B78" t="s">
        <v>271</v>
      </c>
      <c r="C78" t="s">
        <v>282</v>
      </c>
      <c r="D78" t="s">
        <v>283</v>
      </c>
      <c r="E78" t="s">
        <v>274</v>
      </c>
      <c r="F78" s="54" t="s">
        <v>284</v>
      </c>
      <c r="G78">
        <v>93</v>
      </c>
      <c r="H78">
        <v>222</v>
      </c>
      <c r="I78">
        <v>47</v>
      </c>
      <c r="J78">
        <v>163</v>
      </c>
      <c r="K78" s="1">
        <v>379212.279091797</v>
      </c>
      <c r="L78">
        <v>379212</v>
      </c>
      <c r="M78">
        <f t="shared" si="1"/>
        <v>-0.27909179701237</v>
      </c>
    </row>
    <row r="79" spans="1:13">
      <c r="A79">
        <v>75</v>
      </c>
      <c r="B79" t="s">
        <v>271</v>
      </c>
      <c r="C79" t="s">
        <v>285</v>
      </c>
      <c r="D79" t="s">
        <v>286</v>
      </c>
      <c r="E79" t="s">
        <v>274</v>
      </c>
      <c r="F79" s="54" t="s">
        <v>287</v>
      </c>
      <c r="G79">
        <v>145</v>
      </c>
      <c r="H79">
        <v>399</v>
      </c>
      <c r="I79">
        <v>93</v>
      </c>
      <c r="J79">
        <v>328</v>
      </c>
      <c r="K79" s="1">
        <v>763077.469583494</v>
      </c>
      <c r="L79">
        <v>763077</v>
      </c>
      <c r="M79">
        <f t="shared" si="1"/>
        <v>-0.469583494006656</v>
      </c>
    </row>
    <row r="80" spans="1:13">
      <c r="A80">
        <v>76</v>
      </c>
      <c r="B80" t="s">
        <v>271</v>
      </c>
      <c r="C80" t="s">
        <v>288</v>
      </c>
      <c r="D80" t="s">
        <v>289</v>
      </c>
      <c r="E80" t="s">
        <v>274</v>
      </c>
      <c r="F80" s="54" t="s">
        <v>290</v>
      </c>
      <c r="G80">
        <v>54</v>
      </c>
      <c r="H80">
        <v>202</v>
      </c>
      <c r="I80">
        <v>43</v>
      </c>
      <c r="J80">
        <v>189</v>
      </c>
      <c r="K80" s="1">
        <v>439700.127290489</v>
      </c>
      <c r="L80">
        <v>439700</v>
      </c>
      <c r="M80">
        <f t="shared" si="1"/>
        <v>-0.127290488977451</v>
      </c>
    </row>
    <row r="81" spans="1:13">
      <c r="A81">
        <v>77</v>
      </c>
      <c r="B81" t="s">
        <v>271</v>
      </c>
      <c r="C81" t="s">
        <v>291</v>
      </c>
      <c r="D81" t="s">
        <v>292</v>
      </c>
      <c r="E81" t="s">
        <v>274</v>
      </c>
      <c r="F81" s="54" t="s">
        <v>293</v>
      </c>
      <c r="G81">
        <v>99</v>
      </c>
      <c r="H81">
        <v>316</v>
      </c>
      <c r="I81">
        <v>67</v>
      </c>
      <c r="J81">
        <v>279</v>
      </c>
      <c r="K81" s="1">
        <v>649081.14028596</v>
      </c>
      <c r="L81">
        <v>649081</v>
      </c>
      <c r="M81">
        <f t="shared" si="1"/>
        <v>-0.140285960049368</v>
      </c>
    </row>
    <row r="82" spans="1:13">
      <c r="A82">
        <v>78</v>
      </c>
      <c r="B82" t="s">
        <v>294</v>
      </c>
      <c r="C82" t="s">
        <v>295</v>
      </c>
      <c r="D82" t="s">
        <v>296</v>
      </c>
      <c r="E82" t="s">
        <v>297</v>
      </c>
      <c r="F82" s="54" t="s">
        <v>298</v>
      </c>
      <c r="G82">
        <v>63</v>
      </c>
      <c r="H82">
        <v>159</v>
      </c>
      <c r="I82">
        <v>37</v>
      </c>
      <c r="J82">
        <v>127</v>
      </c>
      <c r="K82" s="1">
        <v>295459.873893609</v>
      </c>
      <c r="L82">
        <v>295460</v>
      </c>
      <c r="M82">
        <f t="shared" si="1"/>
        <v>0.126106391020585</v>
      </c>
    </row>
    <row r="83" spans="8:13">
      <c r="H83" t="s">
        <v>299</v>
      </c>
      <c r="J83">
        <f t="shared" ref="J83:L83" si="2">SUM(J5:J82)</f>
        <v>14906</v>
      </c>
      <c r="K83" s="1">
        <f t="shared" si="2"/>
        <v>34678148.8022557</v>
      </c>
      <c r="L83">
        <f t="shared" si="2"/>
        <v>34678145</v>
      </c>
      <c r="M83">
        <f t="shared" si="1"/>
        <v>-3.80225569754839</v>
      </c>
    </row>
    <row r="86" spans="10:12">
      <c r="J86" s="28">
        <f>78590000/33781*14906</f>
        <v>34678148.6634499</v>
      </c>
      <c r="K86" s="28"/>
      <c r="L86" s="28"/>
    </row>
  </sheetData>
  <mergeCells count="1">
    <mergeCell ref="J86:L8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workbookViewId="0">
      <selection activeCell="L8" sqref="L8"/>
    </sheetView>
  </sheetViews>
  <sheetFormatPr defaultColWidth="9" defaultRowHeight="14.25"/>
  <cols>
    <col min="11" max="11" width="16.25" style="1" customWidth="1"/>
    <col min="12" max="12" width="31.375" customWidth="1"/>
  </cols>
  <sheetData>
    <row r="1" ht="22.5" spans="1:11">
      <c r="A1" s="18" t="s">
        <v>17</v>
      </c>
      <c r="B1" s="18"/>
      <c r="C1" s="18"/>
      <c r="D1" s="19"/>
      <c r="E1" s="19"/>
      <c r="F1" s="19"/>
      <c r="G1" s="18"/>
      <c r="H1" s="18"/>
      <c r="I1" s="18"/>
      <c r="J1" s="18"/>
      <c r="K1" s="22"/>
    </row>
    <row r="2" spans="1:11">
      <c r="A2" s="2" t="s">
        <v>1</v>
      </c>
      <c r="B2" s="2" t="s">
        <v>2</v>
      </c>
      <c r="C2" s="2" t="s">
        <v>18</v>
      </c>
      <c r="D2" s="2" t="s">
        <v>5</v>
      </c>
      <c r="E2" s="2" t="s">
        <v>6</v>
      </c>
      <c r="F2" s="2" t="s">
        <v>7</v>
      </c>
      <c r="G2" s="2" t="s">
        <v>19</v>
      </c>
      <c r="H2" s="2" t="s">
        <v>20</v>
      </c>
      <c r="I2" s="2" t="s">
        <v>21</v>
      </c>
      <c r="J2" s="2"/>
      <c r="K2" s="23" t="s">
        <v>4</v>
      </c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3"/>
    </row>
    <row r="4" spans="1:11">
      <c r="A4" s="2"/>
      <c r="B4" s="2"/>
      <c r="C4" s="2"/>
      <c r="D4" s="2"/>
      <c r="E4" s="2"/>
      <c r="F4" s="2"/>
      <c r="G4" s="2"/>
      <c r="H4" s="2"/>
      <c r="I4" s="2" t="s">
        <v>22</v>
      </c>
      <c r="J4" s="2" t="s">
        <v>23</v>
      </c>
      <c r="K4" s="23"/>
    </row>
    <row r="5" ht="48" spans="1:11">
      <c r="A5" s="6">
        <v>1</v>
      </c>
      <c r="B5" s="7" t="s">
        <v>24</v>
      </c>
      <c r="C5" s="6" t="s">
        <v>25</v>
      </c>
      <c r="D5" s="4" t="s">
        <v>26</v>
      </c>
      <c r="E5" s="4" t="s">
        <v>27</v>
      </c>
      <c r="F5" s="55" t="s">
        <v>28</v>
      </c>
      <c r="G5" s="6">
        <v>42</v>
      </c>
      <c r="H5" s="6">
        <v>143</v>
      </c>
      <c r="I5" s="6">
        <v>36</v>
      </c>
      <c r="J5" s="6">
        <v>133</v>
      </c>
      <c r="K5" s="24">
        <f t="shared" ref="K5:K68" si="0">78590000/33781*J5</f>
        <v>309418.608093307</v>
      </c>
    </row>
    <row r="6" ht="48" spans="1:11">
      <c r="A6" s="6">
        <v>2</v>
      </c>
      <c r="B6" s="7" t="s">
        <v>24</v>
      </c>
      <c r="C6" s="6" t="s">
        <v>29</v>
      </c>
      <c r="D6" s="4" t="s">
        <v>30</v>
      </c>
      <c r="E6" s="4" t="s">
        <v>27</v>
      </c>
      <c r="F6" s="5" t="s">
        <v>31</v>
      </c>
      <c r="G6" s="6">
        <v>101</v>
      </c>
      <c r="H6" s="6">
        <v>282</v>
      </c>
      <c r="I6" s="6">
        <v>59</v>
      </c>
      <c r="J6" s="6">
        <v>211</v>
      </c>
      <c r="K6" s="24">
        <f t="shared" si="0"/>
        <v>490882.152689382</v>
      </c>
    </row>
    <row r="7" ht="48" spans="1:11">
      <c r="A7" s="6">
        <v>3</v>
      </c>
      <c r="B7" s="7" t="s">
        <v>24</v>
      </c>
      <c r="C7" s="6" t="s">
        <v>32</v>
      </c>
      <c r="D7" s="4" t="s">
        <v>33</v>
      </c>
      <c r="E7" s="4" t="s">
        <v>27</v>
      </c>
      <c r="F7" s="5" t="s">
        <v>34</v>
      </c>
      <c r="G7" s="6">
        <v>134</v>
      </c>
      <c r="H7" s="6">
        <v>362</v>
      </c>
      <c r="I7" s="6">
        <v>87</v>
      </c>
      <c r="J7" s="6">
        <v>289</v>
      </c>
      <c r="K7" s="24">
        <f t="shared" si="0"/>
        <v>672345.697285456</v>
      </c>
    </row>
    <row r="8" ht="48" spans="1:11">
      <c r="A8" s="6">
        <v>4</v>
      </c>
      <c r="B8" s="7" t="s">
        <v>24</v>
      </c>
      <c r="C8" s="6" t="s">
        <v>35</v>
      </c>
      <c r="D8" s="4" t="s">
        <v>36</v>
      </c>
      <c r="E8" s="4" t="s">
        <v>27</v>
      </c>
      <c r="F8" s="5" t="s">
        <v>37</v>
      </c>
      <c r="G8" s="6">
        <v>86</v>
      </c>
      <c r="H8" s="6">
        <v>279</v>
      </c>
      <c r="I8" s="6">
        <v>57</v>
      </c>
      <c r="J8" s="6">
        <v>230</v>
      </c>
      <c r="K8" s="24">
        <f t="shared" si="0"/>
        <v>535084.810988425</v>
      </c>
    </row>
    <row r="9" ht="48" spans="1:11">
      <c r="A9" s="6">
        <v>5</v>
      </c>
      <c r="B9" s="7" t="s">
        <v>24</v>
      </c>
      <c r="C9" s="6" t="s">
        <v>38</v>
      </c>
      <c r="D9" s="4" t="s">
        <v>39</v>
      </c>
      <c r="E9" s="4" t="s">
        <v>27</v>
      </c>
      <c r="F9" s="5" t="s">
        <v>40</v>
      </c>
      <c r="G9" s="20">
        <v>110</v>
      </c>
      <c r="H9" s="20">
        <v>335</v>
      </c>
      <c r="I9" s="20">
        <v>71</v>
      </c>
      <c r="J9" s="20">
        <v>274</v>
      </c>
      <c r="K9" s="24">
        <f t="shared" si="0"/>
        <v>637448.861786211</v>
      </c>
    </row>
    <row r="10" ht="48" spans="1:11">
      <c r="A10" s="6">
        <v>6</v>
      </c>
      <c r="B10" s="7" t="s">
        <v>24</v>
      </c>
      <c r="C10" s="6" t="s">
        <v>41</v>
      </c>
      <c r="D10" s="4" t="s">
        <v>42</v>
      </c>
      <c r="E10" s="4" t="s">
        <v>27</v>
      </c>
      <c r="F10" s="5" t="s">
        <v>43</v>
      </c>
      <c r="G10" s="6">
        <v>76</v>
      </c>
      <c r="H10" s="6">
        <v>227</v>
      </c>
      <c r="I10" s="6">
        <v>51</v>
      </c>
      <c r="J10" s="6">
        <v>195</v>
      </c>
      <c r="K10" s="24">
        <f t="shared" si="0"/>
        <v>453658.861490187</v>
      </c>
    </row>
    <row r="11" ht="48" spans="1:11">
      <c r="A11" s="6">
        <v>7</v>
      </c>
      <c r="B11" s="7" t="s">
        <v>24</v>
      </c>
      <c r="C11" s="6" t="s">
        <v>44</v>
      </c>
      <c r="D11" s="4" t="s">
        <v>45</v>
      </c>
      <c r="E11" s="4" t="s">
        <v>27</v>
      </c>
      <c r="F11" s="5" t="s">
        <v>46</v>
      </c>
      <c r="G11" s="6">
        <v>70</v>
      </c>
      <c r="H11" s="6">
        <v>198</v>
      </c>
      <c r="I11" s="6">
        <v>49</v>
      </c>
      <c r="J11" s="6">
        <v>167</v>
      </c>
      <c r="K11" s="24">
        <f t="shared" si="0"/>
        <v>388518.101891596</v>
      </c>
    </row>
    <row r="12" ht="48" spans="1:11">
      <c r="A12" s="6">
        <v>8</v>
      </c>
      <c r="B12" s="7" t="s">
        <v>24</v>
      </c>
      <c r="C12" s="6" t="s">
        <v>47</v>
      </c>
      <c r="D12" s="4" t="s">
        <v>48</v>
      </c>
      <c r="E12" s="4" t="s">
        <v>27</v>
      </c>
      <c r="F12" s="5" t="s">
        <v>49</v>
      </c>
      <c r="G12" s="6">
        <v>62</v>
      </c>
      <c r="H12" s="6">
        <v>156</v>
      </c>
      <c r="I12" s="6">
        <v>29</v>
      </c>
      <c r="J12" s="6">
        <v>112</v>
      </c>
      <c r="K12" s="24">
        <f t="shared" si="0"/>
        <v>260563.038394364</v>
      </c>
    </row>
    <row r="13" ht="60" spans="1:11">
      <c r="A13" s="6">
        <v>9</v>
      </c>
      <c r="B13" s="7" t="s">
        <v>50</v>
      </c>
      <c r="C13" s="5" t="s">
        <v>51</v>
      </c>
      <c r="D13" s="4" t="s">
        <v>52</v>
      </c>
      <c r="E13" s="4" t="s">
        <v>53</v>
      </c>
      <c r="F13" s="55" t="s">
        <v>54</v>
      </c>
      <c r="G13" s="6">
        <v>40</v>
      </c>
      <c r="H13" s="6">
        <v>109</v>
      </c>
      <c r="I13" s="6">
        <v>29</v>
      </c>
      <c r="J13" s="6">
        <v>93</v>
      </c>
      <c r="K13" s="24">
        <f t="shared" si="0"/>
        <v>216360.38009532</v>
      </c>
    </row>
    <row r="14" ht="60" spans="1:11">
      <c r="A14" s="6">
        <v>10</v>
      </c>
      <c r="B14" s="7" t="s">
        <v>50</v>
      </c>
      <c r="C14" s="5" t="s">
        <v>55</v>
      </c>
      <c r="D14" s="4" t="s">
        <v>56</v>
      </c>
      <c r="E14" s="4" t="s">
        <v>53</v>
      </c>
      <c r="F14" s="55" t="s">
        <v>57</v>
      </c>
      <c r="G14" s="6">
        <v>79</v>
      </c>
      <c r="H14" s="6">
        <v>215</v>
      </c>
      <c r="I14" s="6">
        <v>45</v>
      </c>
      <c r="J14" s="6">
        <v>164</v>
      </c>
      <c r="K14" s="24">
        <f t="shared" si="0"/>
        <v>381538.734791747</v>
      </c>
    </row>
    <row r="15" ht="60" spans="1:11">
      <c r="A15" s="6">
        <v>11</v>
      </c>
      <c r="B15" s="7" t="s">
        <v>50</v>
      </c>
      <c r="C15" s="5" t="s">
        <v>58</v>
      </c>
      <c r="D15" s="4" t="s">
        <v>59</v>
      </c>
      <c r="E15" s="4" t="s">
        <v>53</v>
      </c>
      <c r="F15" s="55" t="s">
        <v>60</v>
      </c>
      <c r="G15" s="6">
        <v>48</v>
      </c>
      <c r="H15" s="6">
        <v>175</v>
      </c>
      <c r="I15" s="6">
        <v>38</v>
      </c>
      <c r="J15" s="6">
        <v>164</v>
      </c>
      <c r="K15" s="24">
        <f t="shared" si="0"/>
        <v>381538.734791747</v>
      </c>
    </row>
    <row r="16" ht="48" spans="1:11">
      <c r="A16" s="6">
        <v>12</v>
      </c>
      <c r="B16" s="7" t="s">
        <v>61</v>
      </c>
      <c r="C16" s="5" t="s">
        <v>62</v>
      </c>
      <c r="D16" s="4" t="s">
        <v>63</v>
      </c>
      <c r="E16" s="4" t="s">
        <v>64</v>
      </c>
      <c r="F16" s="55" t="s">
        <v>65</v>
      </c>
      <c r="G16" s="6">
        <v>72</v>
      </c>
      <c r="H16" s="6">
        <v>203</v>
      </c>
      <c r="I16" s="6">
        <v>46</v>
      </c>
      <c r="J16" s="6">
        <v>176</v>
      </c>
      <c r="K16" s="24">
        <f t="shared" si="0"/>
        <v>409456.203191143</v>
      </c>
    </row>
    <row r="17" ht="48" spans="1:11">
      <c r="A17" s="6">
        <v>13</v>
      </c>
      <c r="B17" s="7" t="s">
        <v>61</v>
      </c>
      <c r="C17" s="6" t="s">
        <v>66</v>
      </c>
      <c r="D17" s="4" t="s">
        <v>67</v>
      </c>
      <c r="E17" s="4" t="s">
        <v>64</v>
      </c>
      <c r="F17" s="55" t="s">
        <v>68</v>
      </c>
      <c r="G17" s="6">
        <v>61</v>
      </c>
      <c r="H17" s="6">
        <v>184</v>
      </c>
      <c r="I17" s="6">
        <v>44</v>
      </c>
      <c r="J17" s="6">
        <v>159</v>
      </c>
      <c r="K17" s="24">
        <f t="shared" si="0"/>
        <v>369906.456291998</v>
      </c>
    </row>
    <row r="18" ht="48" spans="1:11">
      <c r="A18" s="6">
        <v>14</v>
      </c>
      <c r="B18" s="7" t="s">
        <v>61</v>
      </c>
      <c r="C18" s="6" t="s">
        <v>69</v>
      </c>
      <c r="D18" s="4" t="s">
        <v>70</v>
      </c>
      <c r="E18" s="4" t="s">
        <v>64</v>
      </c>
      <c r="F18" s="55" t="s">
        <v>71</v>
      </c>
      <c r="G18" s="6">
        <v>59</v>
      </c>
      <c r="H18" s="6">
        <v>189</v>
      </c>
      <c r="I18" s="6">
        <v>43</v>
      </c>
      <c r="J18" s="6">
        <v>167</v>
      </c>
      <c r="K18" s="24">
        <f t="shared" si="0"/>
        <v>388518.101891596</v>
      </c>
    </row>
    <row r="19" ht="48" spans="1:11">
      <c r="A19" s="6">
        <v>15</v>
      </c>
      <c r="B19" s="7" t="s">
        <v>61</v>
      </c>
      <c r="C19" s="6" t="s">
        <v>72</v>
      </c>
      <c r="D19" s="4" t="s">
        <v>73</v>
      </c>
      <c r="E19" s="4" t="s">
        <v>64</v>
      </c>
      <c r="F19" s="5" t="s">
        <v>74</v>
      </c>
      <c r="G19" s="6">
        <v>42</v>
      </c>
      <c r="H19" s="6">
        <v>120</v>
      </c>
      <c r="I19" s="6">
        <v>29</v>
      </c>
      <c r="J19" s="6">
        <v>105</v>
      </c>
      <c r="K19" s="24">
        <f t="shared" si="0"/>
        <v>244277.848494716</v>
      </c>
    </row>
    <row r="20" ht="48" spans="1:11">
      <c r="A20" s="6">
        <v>16</v>
      </c>
      <c r="B20" s="7" t="s">
        <v>61</v>
      </c>
      <c r="C20" s="6" t="s">
        <v>75</v>
      </c>
      <c r="D20" s="4" t="s">
        <v>76</v>
      </c>
      <c r="E20" s="4" t="s">
        <v>64</v>
      </c>
      <c r="F20" s="55" t="s">
        <v>77</v>
      </c>
      <c r="G20" s="6">
        <v>37</v>
      </c>
      <c r="H20" s="6">
        <v>115</v>
      </c>
      <c r="I20" s="6">
        <v>20</v>
      </c>
      <c r="J20" s="6">
        <v>91</v>
      </c>
      <c r="K20" s="24">
        <f t="shared" si="0"/>
        <v>211707.468695421</v>
      </c>
    </row>
    <row r="21" ht="48" spans="1:11">
      <c r="A21" s="6">
        <v>17</v>
      </c>
      <c r="B21" s="7" t="s">
        <v>61</v>
      </c>
      <c r="C21" s="6" t="s">
        <v>78</v>
      </c>
      <c r="D21" s="4" t="s">
        <v>79</v>
      </c>
      <c r="E21" s="4" t="s">
        <v>64</v>
      </c>
      <c r="F21" s="5" t="s">
        <v>80</v>
      </c>
      <c r="G21" s="6">
        <v>53</v>
      </c>
      <c r="H21" s="6">
        <v>149</v>
      </c>
      <c r="I21" s="6">
        <v>30</v>
      </c>
      <c r="J21" s="6">
        <v>123</v>
      </c>
      <c r="K21" s="24">
        <f t="shared" si="0"/>
        <v>286154.05109381</v>
      </c>
    </row>
    <row r="22" ht="48" spans="1:11">
      <c r="A22" s="6">
        <v>18</v>
      </c>
      <c r="B22" s="7" t="s">
        <v>61</v>
      </c>
      <c r="C22" s="6" t="s">
        <v>81</v>
      </c>
      <c r="D22" s="4" t="s">
        <v>82</v>
      </c>
      <c r="E22" s="4" t="s">
        <v>64</v>
      </c>
      <c r="F22" s="55" t="s">
        <v>83</v>
      </c>
      <c r="G22" s="6">
        <v>79</v>
      </c>
      <c r="H22" s="6">
        <v>253</v>
      </c>
      <c r="I22" s="6">
        <v>51</v>
      </c>
      <c r="J22" s="6">
        <v>210</v>
      </c>
      <c r="K22" s="24">
        <f t="shared" si="0"/>
        <v>488555.696989432</v>
      </c>
    </row>
    <row r="23" ht="48" spans="1:11">
      <c r="A23" s="6">
        <v>19</v>
      </c>
      <c r="B23" s="7" t="s">
        <v>84</v>
      </c>
      <c r="C23" s="6" t="s">
        <v>85</v>
      </c>
      <c r="D23" s="4" t="s">
        <v>86</v>
      </c>
      <c r="E23" s="4" t="s">
        <v>87</v>
      </c>
      <c r="F23" s="55" t="s">
        <v>88</v>
      </c>
      <c r="G23" s="6">
        <v>70</v>
      </c>
      <c r="H23" s="6">
        <v>208</v>
      </c>
      <c r="I23" s="6">
        <v>43</v>
      </c>
      <c r="J23" s="6">
        <v>168</v>
      </c>
      <c r="K23" s="24">
        <f t="shared" si="0"/>
        <v>390844.557591546</v>
      </c>
    </row>
    <row r="24" ht="48" spans="1:11">
      <c r="A24" s="6">
        <v>20</v>
      </c>
      <c r="B24" s="7" t="s">
        <v>84</v>
      </c>
      <c r="C24" s="6" t="s">
        <v>89</v>
      </c>
      <c r="D24" s="4" t="s">
        <v>90</v>
      </c>
      <c r="E24" s="4" t="s">
        <v>87</v>
      </c>
      <c r="F24" s="55" t="s">
        <v>91</v>
      </c>
      <c r="G24" s="6">
        <v>60</v>
      </c>
      <c r="H24" s="6">
        <v>170</v>
      </c>
      <c r="I24" s="6">
        <v>34</v>
      </c>
      <c r="J24" s="6">
        <v>135</v>
      </c>
      <c r="K24" s="24">
        <f t="shared" si="0"/>
        <v>314071.519493206</v>
      </c>
    </row>
    <row r="25" ht="48" spans="1:11">
      <c r="A25" s="6">
        <v>21</v>
      </c>
      <c r="B25" s="7" t="s">
        <v>84</v>
      </c>
      <c r="C25" s="6" t="s">
        <v>92</v>
      </c>
      <c r="D25" s="4" t="s">
        <v>93</v>
      </c>
      <c r="E25" s="4" t="s">
        <v>87</v>
      </c>
      <c r="F25" s="55" t="s">
        <v>94</v>
      </c>
      <c r="G25" s="6">
        <v>78</v>
      </c>
      <c r="H25" s="6">
        <v>283</v>
      </c>
      <c r="I25" s="6">
        <v>55</v>
      </c>
      <c r="J25" s="6">
        <v>248</v>
      </c>
      <c r="K25" s="24">
        <f t="shared" si="0"/>
        <v>576961.01358752</v>
      </c>
    </row>
    <row r="26" ht="48" spans="1:11">
      <c r="A26" s="6">
        <v>22</v>
      </c>
      <c r="B26" s="7" t="s">
        <v>95</v>
      </c>
      <c r="C26" s="6" t="s">
        <v>96</v>
      </c>
      <c r="D26" s="4" t="s">
        <v>97</v>
      </c>
      <c r="E26" s="4" t="s">
        <v>98</v>
      </c>
      <c r="F26" s="5" t="s">
        <v>99</v>
      </c>
      <c r="G26" s="6">
        <v>116</v>
      </c>
      <c r="H26" s="6">
        <v>342</v>
      </c>
      <c r="I26" s="6">
        <v>71</v>
      </c>
      <c r="J26" s="6">
        <v>278</v>
      </c>
      <c r="K26" s="24">
        <f t="shared" si="0"/>
        <v>646754.68458601</v>
      </c>
    </row>
    <row r="27" ht="48" spans="1:11">
      <c r="A27" s="6">
        <v>23</v>
      </c>
      <c r="B27" s="7" t="s">
        <v>95</v>
      </c>
      <c r="C27" s="6" t="s">
        <v>100</v>
      </c>
      <c r="D27" s="4" t="s">
        <v>101</v>
      </c>
      <c r="E27" s="4" t="s">
        <v>98</v>
      </c>
      <c r="F27" s="5" t="s">
        <v>102</v>
      </c>
      <c r="G27" s="6">
        <v>112</v>
      </c>
      <c r="H27" s="6">
        <v>288</v>
      </c>
      <c r="I27" s="6">
        <v>64</v>
      </c>
      <c r="J27" s="6">
        <v>216</v>
      </c>
      <c r="K27" s="24">
        <f t="shared" si="0"/>
        <v>502514.43118913</v>
      </c>
    </row>
    <row r="28" ht="48" spans="1:11">
      <c r="A28" s="6">
        <v>24</v>
      </c>
      <c r="B28" s="7" t="s">
        <v>95</v>
      </c>
      <c r="C28" s="6" t="s">
        <v>103</v>
      </c>
      <c r="D28" s="4" t="s">
        <v>104</v>
      </c>
      <c r="E28" s="4" t="s">
        <v>105</v>
      </c>
      <c r="F28" s="5" t="s">
        <v>106</v>
      </c>
      <c r="G28" s="6">
        <v>112</v>
      </c>
      <c r="H28" s="6">
        <v>346</v>
      </c>
      <c r="I28" s="6">
        <v>63</v>
      </c>
      <c r="J28" s="6">
        <v>260</v>
      </c>
      <c r="K28" s="24">
        <f t="shared" si="0"/>
        <v>604878.481986916</v>
      </c>
    </row>
    <row r="29" ht="48" spans="1:11">
      <c r="A29" s="6">
        <v>25</v>
      </c>
      <c r="B29" s="7" t="s">
        <v>95</v>
      </c>
      <c r="C29" s="6" t="s">
        <v>107</v>
      </c>
      <c r="D29" s="4" t="s">
        <v>108</v>
      </c>
      <c r="E29" s="4" t="s">
        <v>98</v>
      </c>
      <c r="F29" s="55" t="s">
        <v>109</v>
      </c>
      <c r="G29" s="6">
        <v>105</v>
      </c>
      <c r="H29" s="6">
        <v>273</v>
      </c>
      <c r="I29" s="6">
        <v>68</v>
      </c>
      <c r="J29" s="6">
        <v>231</v>
      </c>
      <c r="K29" s="24">
        <f t="shared" si="0"/>
        <v>537411.266688375</v>
      </c>
    </row>
    <row r="30" ht="48" spans="1:11">
      <c r="A30" s="6">
        <v>26</v>
      </c>
      <c r="B30" s="7" t="s">
        <v>110</v>
      </c>
      <c r="C30" s="6" t="s">
        <v>111</v>
      </c>
      <c r="D30" s="4" t="s">
        <v>112</v>
      </c>
      <c r="E30" s="4" t="s">
        <v>113</v>
      </c>
      <c r="F30" s="55" t="s">
        <v>114</v>
      </c>
      <c r="G30" s="6">
        <v>81</v>
      </c>
      <c r="H30" s="6">
        <v>225</v>
      </c>
      <c r="I30" s="6">
        <v>45</v>
      </c>
      <c r="J30" s="6">
        <v>167</v>
      </c>
      <c r="K30" s="24">
        <f t="shared" si="0"/>
        <v>388518.101891596</v>
      </c>
    </row>
    <row r="31" ht="48" spans="1:11">
      <c r="A31" s="6">
        <v>27</v>
      </c>
      <c r="B31" s="7" t="s">
        <v>110</v>
      </c>
      <c r="C31" s="6" t="s">
        <v>115</v>
      </c>
      <c r="D31" s="4" t="s">
        <v>116</v>
      </c>
      <c r="E31" s="4" t="s">
        <v>113</v>
      </c>
      <c r="F31" s="55" t="s">
        <v>117</v>
      </c>
      <c r="G31" s="6">
        <v>51</v>
      </c>
      <c r="H31" s="6">
        <v>173</v>
      </c>
      <c r="I31" s="6">
        <v>33</v>
      </c>
      <c r="J31" s="6">
        <v>143</v>
      </c>
      <c r="K31" s="24">
        <f t="shared" si="0"/>
        <v>332683.165092804</v>
      </c>
    </row>
    <row r="32" ht="48" spans="1:11">
      <c r="A32" s="6">
        <v>28</v>
      </c>
      <c r="B32" s="7" t="s">
        <v>118</v>
      </c>
      <c r="C32" s="6" t="s">
        <v>119</v>
      </c>
      <c r="D32" s="4" t="s">
        <v>120</v>
      </c>
      <c r="E32" s="4" t="s">
        <v>121</v>
      </c>
      <c r="F32" s="5" t="s">
        <v>122</v>
      </c>
      <c r="G32" s="6">
        <v>43</v>
      </c>
      <c r="H32" s="6">
        <v>127</v>
      </c>
      <c r="I32" s="6">
        <v>32</v>
      </c>
      <c r="J32" s="6">
        <v>116</v>
      </c>
      <c r="K32" s="24">
        <f t="shared" si="0"/>
        <v>269868.861194162</v>
      </c>
    </row>
    <row r="33" ht="48" spans="1:11">
      <c r="A33" s="6">
        <v>29</v>
      </c>
      <c r="B33" s="7" t="s">
        <v>118</v>
      </c>
      <c r="C33" s="6" t="s">
        <v>123</v>
      </c>
      <c r="D33" s="4" t="s">
        <v>124</v>
      </c>
      <c r="E33" s="4" t="s">
        <v>121</v>
      </c>
      <c r="F33" s="5" t="s">
        <v>125</v>
      </c>
      <c r="G33" s="6">
        <v>79</v>
      </c>
      <c r="H33" s="6">
        <v>275</v>
      </c>
      <c r="I33" s="6">
        <v>62</v>
      </c>
      <c r="J33" s="6">
        <v>248</v>
      </c>
      <c r="K33" s="24">
        <f t="shared" si="0"/>
        <v>576961.01358752</v>
      </c>
    </row>
    <row r="34" ht="48" spans="1:11">
      <c r="A34" s="6">
        <v>30</v>
      </c>
      <c r="B34" s="7" t="s">
        <v>118</v>
      </c>
      <c r="C34" s="6" t="s">
        <v>126</v>
      </c>
      <c r="D34" s="4" t="s">
        <v>127</v>
      </c>
      <c r="E34" s="4" t="s">
        <v>121</v>
      </c>
      <c r="F34" s="5" t="s">
        <v>128</v>
      </c>
      <c r="G34" s="6">
        <v>95</v>
      </c>
      <c r="H34" s="6">
        <v>244</v>
      </c>
      <c r="I34" s="6">
        <v>53</v>
      </c>
      <c r="J34" s="6">
        <v>195</v>
      </c>
      <c r="K34" s="24">
        <f t="shared" si="0"/>
        <v>453658.861490187</v>
      </c>
    </row>
    <row r="35" ht="48" spans="1:11">
      <c r="A35" s="6">
        <v>31</v>
      </c>
      <c r="B35" s="7" t="s">
        <v>118</v>
      </c>
      <c r="C35" s="6" t="s">
        <v>129</v>
      </c>
      <c r="D35" s="4" t="s">
        <v>130</v>
      </c>
      <c r="E35" s="4" t="s">
        <v>121</v>
      </c>
      <c r="F35" s="5" t="s">
        <v>131</v>
      </c>
      <c r="G35" s="6">
        <v>74</v>
      </c>
      <c r="H35" s="6">
        <v>289</v>
      </c>
      <c r="I35" s="6">
        <v>59</v>
      </c>
      <c r="J35" s="6">
        <v>264</v>
      </c>
      <c r="K35" s="24">
        <f t="shared" si="0"/>
        <v>614184.304786714</v>
      </c>
    </row>
    <row r="36" ht="48" spans="1:11">
      <c r="A36" s="6">
        <v>32</v>
      </c>
      <c r="B36" s="7" t="s">
        <v>118</v>
      </c>
      <c r="C36" s="6" t="s">
        <v>132</v>
      </c>
      <c r="D36" s="4" t="s">
        <v>133</v>
      </c>
      <c r="E36" s="4" t="s">
        <v>121</v>
      </c>
      <c r="F36" s="5" t="s">
        <v>134</v>
      </c>
      <c r="G36" s="6">
        <v>90</v>
      </c>
      <c r="H36" s="6">
        <v>240</v>
      </c>
      <c r="I36" s="6">
        <v>58</v>
      </c>
      <c r="J36" s="6">
        <v>202</v>
      </c>
      <c r="K36" s="24">
        <f t="shared" si="0"/>
        <v>469944.051389834</v>
      </c>
    </row>
    <row r="37" ht="48" spans="1:11">
      <c r="A37" s="6">
        <v>33</v>
      </c>
      <c r="B37" s="7" t="s">
        <v>135</v>
      </c>
      <c r="C37" s="6" t="s">
        <v>136</v>
      </c>
      <c r="D37" s="4" t="s">
        <v>137</v>
      </c>
      <c r="E37" s="4" t="s">
        <v>138</v>
      </c>
      <c r="F37" s="56" t="s">
        <v>139</v>
      </c>
      <c r="G37" s="6">
        <v>87</v>
      </c>
      <c r="H37" s="6">
        <v>272</v>
      </c>
      <c r="I37" s="6">
        <v>55</v>
      </c>
      <c r="J37" s="6">
        <v>229</v>
      </c>
      <c r="K37" s="24">
        <f t="shared" si="0"/>
        <v>532758.355288476</v>
      </c>
    </row>
    <row r="38" ht="48" spans="1:11">
      <c r="A38" s="6">
        <v>34</v>
      </c>
      <c r="B38" s="7" t="s">
        <v>135</v>
      </c>
      <c r="C38" s="6" t="s">
        <v>140</v>
      </c>
      <c r="D38" s="4" t="s">
        <v>141</v>
      </c>
      <c r="E38" s="4" t="s">
        <v>138</v>
      </c>
      <c r="F38" s="5" t="s">
        <v>142</v>
      </c>
      <c r="G38" s="6">
        <v>83</v>
      </c>
      <c r="H38" s="6">
        <v>251</v>
      </c>
      <c r="I38" s="6">
        <v>48</v>
      </c>
      <c r="J38" s="6">
        <v>186</v>
      </c>
      <c r="K38" s="24">
        <f t="shared" si="0"/>
        <v>432720.76019064</v>
      </c>
    </row>
    <row r="39" ht="48" spans="1:11">
      <c r="A39" s="6">
        <v>35</v>
      </c>
      <c r="B39" s="7" t="s">
        <v>135</v>
      </c>
      <c r="C39" s="6" t="s">
        <v>143</v>
      </c>
      <c r="D39" s="4" t="s">
        <v>144</v>
      </c>
      <c r="E39" s="4" t="s">
        <v>138</v>
      </c>
      <c r="F39" s="55" t="s">
        <v>145</v>
      </c>
      <c r="G39" s="6">
        <v>39</v>
      </c>
      <c r="H39" s="6">
        <v>92</v>
      </c>
      <c r="I39" s="6">
        <v>20</v>
      </c>
      <c r="J39" s="6">
        <v>60</v>
      </c>
      <c r="K39" s="24">
        <f t="shared" si="0"/>
        <v>139587.341996981</v>
      </c>
    </row>
    <row r="40" ht="48" spans="1:11">
      <c r="A40" s="6">
        <v>36</v>
      </c>
      <c r="B40" s="7" t="s">
        <v>146</v>
      </c>
      <c r="C40" s="6" t="s">
        <v>147</v>
      </c>
      <c r="D40" s="4" t="s">
        <v>148</v>
      </c>
      <c r="E40" s="4" t="s">
        <v>149</v>
      </c>
      <c r="F40" s="55" t="s">
        <v>300</v>
      </c>
      <c r="G40" s="6">
        <v>133</v>
      </c>
      <c r="H40" s="6">
        <v>314</v>
      </c>
      <c r="I40" s="6">
        <v>38</v>
      </c>
      <c r="J40" s="6">
        <v>143</v>
      </c>
      <c r="K40" s="24">
        <f t="shared" si="0"/>
        <v>332683.165092804</v>
      </c>
    </row>
    <row r="41" ht="48" spans="1:11">
      <c r="A41" s="6">
        <v>37</v>
      </c>
      <c r="B41" s="7" t="s">
        <v>146</v>
      </c>
      <c r="C41" s="6" t="s">
        <v>151</v>
      </c>
      <c r="D41" s="4" t="s">
        <v>152</v>
      </c>
      <c r="E41" s="4" t="s">
        <v>149</v>
      </c>
      <c r="F41" s="5" t="s">
        <v>153</v>
      </c>
      <c r="G41" s="6">
        <v>105</v>
      </c>
      <c r="H41" s="6">
        <v>286</v>
      </c>
      <c r="I41" s="6">
        <v>59</v>
      </c>
      <c r="J41" s="6">
        <v>216</v>
      </c>
      <c r="K41" s="24">
        <f t="shared" si="0"/>
        <v>502514.43118913</v>
      </c>
    </row>
    <row r="42" ht="48" spans="1:11">
      <c r="A42" s="6">
        <v>38</v>
      </c>
      <c r="B42" s="7" t="s">
        <v>154</v>
      </c>
      <c r="C42" s="6" t="s">
        <v>155</v>
      </c>
      <c r="D42" s="4" t="s">
        <v>156</v>
      </c>
      <c r="E42" s="4" t="s">
        <v>157</v>
      </c>
      <c r="F42" s="55" t="s">
        <v>158</v>
      </c>
      <c r="G42" s="6">
        <v>83</v>
      </c>
      <c r="H42" s="6">
        <v>206</v>
      </c>
      <c r="I42" s="6">
        <v>44</v>
      </c>
      <c r="J42" s="6">
        <v>154</v>
      </c>
      <c r="K42" s="24">
        <f t="shared" si="0"/>
        <v>358274.17779225</v>
      </c>
    </row>
    <row r="43" ht="48" spans="1:11">
      <c r="A43" s="6">
        <v>39</v>
      </c>
      <c r="B43" s="7" t="s">
        <v>154</v>
      </c>
      <c r="C43" s="6" t="s">
        <v>159</v>
      </c>
      <c r="D43" s="4" t="s">
        <v>160</v>
      </c>
      <c r="E43" s="4" t="s">
        <v>157</v>
      </c>
      <c r="F43" s="55" t="s">
        <v>161</v>
      </c>
      <c r="G43" s="6">
        <v>50</v>
      </c>
      <c r="H43" s="6">
        <v>124</v>
      </c>
      <c r="I43" s="6">
        <v>32</v>
      </c>
      <c r="J43" s="6">
        <v>90</v>
      </c>
      <c r="K43" s="24">
        <f t="shared" si="0"/>
        <v>209381.012995471</v>
      </c>
    </row>
    <row r="44" ht="48" spans="1:11">
      <c r="A44" s="6">
        <v>40</v>
      </c>
      <c r="B44" s="7" t="s">
        <v>154</v>
      </c>
      <c r="C44" s="6" t="s">
        <v>162</v>
      </c>
      <c r="D44" s="4" t="s">
        <v>163</v>
      </c>
      <c r="E44" s="4" t="s">
        <v>164</v>
      </c>
      <c r="F44" s="55" t="s">
        <v>165</v>
      </c>
      <c r="G44" s="6">
        <v>114</v>
      </c>
      <c r="H44" s="6">
        <v>219</v>
      </c>
      <c r="I44" s="6">
        <v>56</v>
      </c>
      <c r="J44" s="6">
        <v>141</v>
      </c>
      <c r="K44" s="24">
        <f t="shared" si="0"/>
        <v>328030.253692904</v>
      </c>
    </row>
    <row r="45" ht="48" spans="1:11">
      <c r="A45" s="6">
        <v>41</v>
      </c>
      <c r="B45" s="7" t="s">
        <v>154</v>
      </c>
      <c r="C45" s="6" t="s">
        <v>166</v>
      </c>
      <c r="D45" s="4" t="s">
        <v>167</v>
      </c>
      <c r="E45" s="4" t="s">
        <v>157</v>
      </c>
      <c r="F45" s="55" t="s">
        <v>168</v>
      </c>
      <c r="G45" s="6">
        <v>58</v>
      </c>
      <c r="H45" s="6">
        <v>161</v>
      </c>
      <c r="I45" s="6">
        <v>32</v>
      </c>
      <c r="J45" s="6">
        <v>120</v>
      </c>
      <c r="K45" s="24">
        <f t="shared" si="0"/>
        <v>279174.683993961</v>
      </c>
    </row>
    <row r="46" ht="48" spans="1:11">
      <c r="A46" s="6">
        <v>42</v>
      </c>
      <c r="B46" s="7" t="s">
        <v>154</v>
      </c>
      <c r="C46" s="6" t="s">
        <v>169</v>
      </c>
      <c r="D46" s="4" t="s">
        <v>170</v>
      </c>
      <c r="E46" s="4" t="s">
        <v>157</v>
      </c>
      <c r="F46" s="55" t="s">
        <v>171</v>
      </c>
      <c r="G46" s="6">
        <v>86</v>
      </c>
      <c r="H46" s="6">
        <v>184</v>
      </c>
      <c r="I46" s="6">
        <v>22</v>
      </c>
      <c r="J46" s="6">
        <v>90</v>
      </c>
      <c r="K46" s="24">
        <f t="shared" si="0"/>
        <v>209381.012995471</v>
      </c>
    </row>
    <row r="47" ht="48" spans="1:11">
      <c r="A47" s="6">
        <v>43</v>
      </c>
      <c r="B47" s="7" t="s">
        <v>154</v>
      </c>
      <c r="C47" s="6" t="s">
        <v>172</v>
      </c>
      <c r="D47" s="4" t="s">
        <v>173</v>
      </c>
      <c r="E47" s="4" t="s">
        <v>164</v>
      </c>
      <c r="F47" s="55" t="s">
        <v>174</v>
      </c>
      <c r="G47" s="6">
        <v>150</v>
      </c>
      <c r="H47" s="6">
        <v>326</v>
      </c>
      <c r="I47" s="6">
        <v>67</v>
      </c>
      <c r="J47" s="6">
        <v>220</v>
      </c>
      <c r="K47" s="24">
        <f t="shared" si="0"/>
        <v>511820.253988929</v>
      </c>
    </row>
    <row r="48" ht="48" spans="1:11">
      <c r="A48" s="6">
        <v>44</v>
      </c>
      <c r="B48" s="7" t="s">
        <v>154</v>
      </c>
      <c r="C48" s="6" t="s">
        <v>175</v>
      </c>
      <c r="D48" s="4" t="s">
        <v>176</v>
      </c>
      <c r="E48" s="4" t="s">
        <v>164</v>
      </c>
      <c r="F48" s="55" t="s">
        <v>177</v>
      </c>
      <c r="G48" s="6">
        <v>91</v>
      </c>
      <c r="H48" s="6">
        <v>234</v>
      </c>
      <c r="I48" s="6">
        <v>52</v>
      </c>
      <c r="J48" s="6">
        <v>176</v>
      </c>
      <c r="K48" s="24">
        <f t="shared" si="0"/>
        <v>409456.203191143</v>
      </c>
    </row>
    <row r="49" ht="48" spans="1:11">
      <c r="A49" s="6">
        <v>45</v>
      </c>
      <c r="B49" s="7" t="s">
        <v>154</v>
      </c>
      <c r="C49" s="6" t="s">
        <v>178</v>
      </c>
      <c r="D49" s="4" t="s">
        <v>179</v>
      </c>
      <c r="E49" s="4" t="s">
        <v>157</v>
      </c>
      <c r="F49" s="55" t="s">
        <v>180</v>
      </c>
      <c r="G49" s="6">
        <v>71</v>
      </c>
      <c r="H49" s="6">
        <v>184</v>
      </c>
      <c r="I49" s="6">
        <v>29</v>
      </c>
      <c r="J49" s="6">
        <v>111</v>
      </c>
      <c r="K49" s="24">
        <f t="shared" si="0"/>
        <v>258236.582694414</v>
      </c>
    </row>
    <row r="50" ht="48" spans="1:11">
      <c r="A50" s="6">
        <v>46</v>
      </c>
      <c r="B50" s="7" t="s">
        <v>181</v>
      </c>
      <c r="C50" s="5" t="s">
        <v>182</v>
      </c>
      <c r="D50" s="4" t="s">
        <v>183</v>
      </c>
      <c r="E50" s="4" t="s">
        <v>184</v>
      </c>
      <c r="F50" s="55" t="s">
        <v>185</v>
      </c>
      <c r="G50" s="6">
        <v>95</v>
      </c>
      <c r="H50" s="6">
        <v>212</v>
      </c>
      <c r="I50" s="6">
        <v>33</v>
      </c>
      <c r="J50" s="6">
        <v>118</v>
      </c>
      <c r="K50" s="24">
        <f t="shared" si="0"/>
        <v>274521.772594062</v>
      </c>
    </row>
    <row r="51" ht="48" spans="1:11">
      <c r="A51" s="6">
        <v>47</v>
      </c>
      <c r="B51" s="7" t="s">
        <v>181</v>
      </c>
      <c r="C51" s="5" t="s">
        <v>186</v>
      </c>
      <c r="D51" s="4" t="s">
        <v>187</v>
      </c>
      <c r="E51" s="4" t="s">
        <v>184</v>
      </c>
      <c r="F51" s="55" t="s">
        <v>188</v>
      </c>
      <c r="G51" s="6">
        <v>58</v>
      </c>
      <c r="H51" s="6">
        <v>146</v>
      </c>
      <c r="I51" s="6">
        <v>27</v>
      </c>
      <c r="J51" s="6">
        <v>95</v>
      </c>
      <c r="K51" s="24">
        <f t="shared" si="0"/>
        <v>221013.291495219</v>
      </c>
    </row>
    <row r="52" ht="48" spans="1:11">
      <c r="A52" s="6">
        <v>48</v>
      </c>
      <c r="B52" s="7" t="s">
        <v>181</v>
      </c>
      <c r="C52" s="6" t="s">
        <v>66</v>
      </c>
      <c r="D52" s="4" t="s">
        <v>189</v>
      </c>
      <c r="E52" s="4" t="s">
        <v>184</v>
      </c>
      <c r="F52" s="55" t="s">
        <v>190</v>
      </c>
      <c r="G52" s="6">
        <v>119</v>
      </c>
      <c r="H52" s="6">
        <v>306</v>
      </c>
      <c r="I52" s="6">
        <v>63</v>
      </c>
      <c r="J52" s="6">
        <v>222</v>
      </c>
      <c r="K52" s="24">
        <f t="shared" si="0"/>
        <v>516473.165388828</v>
      </c>
    </row>
    <row r="53" ht="48" spans="1:11">
      <c r="A53" s="6">
        <v>49</v>
      </c>
      <c r="B53" s="7" t="s">
        <v>181</v>
      </c>
      <c r="C53" s="6" t="s">
        <v>191</v>
      </c>
      <c r="D53" s="4" t="s">
        <v>192</v>
      </c>
      <c r="E53" s="4" t="s">
        <v>184</v>
      </c>
      <c r="F53" s="55" t="s">
        <v>193</v>
      </c>
      <c r="G53" s="6">
        <v>98</v>
      </c>
      <c r="H53" s="6">
        <v>218</v>
      </c>
      <c r="I53" s="6">
        <v>35</v>
      </c>
      <c r="J53" s="6">
        <v>121</v>
      </c>
      <c r="K53" s="24">
        <f t="shared" si="0"/>
        <v>281501.139693911</v>
      </c>
    </row>
    <row r="54" ht="48" spans="1:11">
      <c r="A54" s="6">
        <v>50</v>
      </c>
      <c r="B54" s="7" t="s">
        <v>194</v>
      </c>
      <c r="C54" s="6" t="s">
        <v>195</v>
      </c>
      <c r="D54" s="4" t="s">
        <v>196</v>
      </c>
      <c r="E54" s="4" t="s">
        <v>197</v>
      </c>
      <c r="F54" s="55" t="s">
        <v>198</v>
      </c>
      <c r="G54" s="6">
        <v>63</v>
      </c>
      <c r="H54" s="6">
        <v>193</v>
      </c>
      <c r="I54" s="6">
        <v>46</v>
      </c>
      <c r="J54" s="6">
        <v>167</v>
      </c>
      <c r="K54" s="24">
        <f t="shared" si="0"/>
        <v>388518.101891596</v>
      </c>
    </row>
    <row r="55" ht="48" spans="1:11">
      <c r="A55" s="6">
        <v>51</v>
      </c>
      <c r="B55" s="7" t="s">
        <v>194</v>
      </c>
      <c r="C55" s="6" t="s">
        <v>199</v>
      </c>
      <c r="D55" s="4" t="s">
        <v>200</v>
      </c>
      <c r="E55" s="4" t="s">
        <v>201</v>
      </c>
      <c r="F55" s="55" t="s">
        <v>202</v>
      </c>
      <c r="G55" s="6">
        <v>125</v>
      </c>
      <c r="H55" s="6">
        <v>274</v>
      </c>
      <c r="I55" s="6">
        <v>57</v>
      </c>
      <c r="J55" s="6">
        <v>170</v>
      </c>
      <c r="K55" s="24">
        <f t="shared" si="0"/>
        <v>395497.468991445</v>
      </c>
    </row>
    <row r="56" ht="48" spans="1:11">
      <c r="A56" s="6">
        <v>52</v>
      </c>
      <c r="B56" s="7" t="s">
        <v>194</v>
      </c>
      <c r="C56" s="6" t="s">
        <v>203</v>
      </c>
      <c r="D56" s="4" t="s">
        <v>204</v>
      </c>
      <c r="E56" s="4" t="s">
        <v>201</v>
      </c>
      <c r="F56" s="55" t="s">
        <v>205</v>
      </c>
      <c r="G56" s="6">
        <v>78</v>
      </c>
      <c r="H56" s="6">
        <v>162</v>
      </c>
      <c r="I56" s="6">
        <v>33</v>
      </c>
      <c r="J56" s="6">
        <v>97</v>
      </c>
      <c r="K56" s="24">
        <f t="shared" si="0"/>
        <v>225666.202895119</v>
      </c>
    </row>
    <row r="57" ht="48" spans="1:11">
      <c r="A57" s="6">
        <v>53</v>
      </c>
      <c r="B57" s="7" t="s">
        <v>194</v>
      </c>
      <c r="C57" s="6" t="s">
        <v>206</v>
      </c>
      <c r="D57" s="4" t="s">
        <v>207</v>
      </c>
      <c r="E57" s="4" t="s">
        <v>208</v>
      </c>
      <c r="F57" s="55" t="s">
        <v>209</v>
      </c>
      <c r="G57" s="6">
        <v>110</v>
      </c>
      <c r="H57" s="6">
        <v>267</v>
      </c>
      <c r="I57" s="6">
        <v>40</v>
      </c>
      <c r="J57" s="6">
        <v>156</v>
      </c>
      <c r="K57" s="24">
        <f t="shared" si="0"/>
        <v>362927.089192149</v>
      </c>
    </row>
    <row r="58" ht="48" spans="1:11">
      <c r="A58" s="6">
        <v>54</v>
      </c>
      <c r="B58" s="7" t="s">
        <v>210</v>
      </c>
      <c r="C58" s="6" t="s">
        <v>211</v>
      </c>
      <c r="D58" s="4" t="s">
        <v>212</v>
      </c>
      <c r="E58" s="4" t="s">
        <v>213</v>
      </c>
      <c r="F58" s="55" t="s">
        <v>214</v>
      </c>
      <c r="G58" s="6">
        <v>85</v>
      </c>
      <c r="H58" s="6">
        <v>255</v>
      </c>
      <c r="I58" s="6">
        <v>65</v>
      </c>
      <c r="J58" s="6">
        <v>232</v>
      </c>
      <c r="K58" s="24">
        <f t="shared" si="0"/>
        <v>539737.722388325</v>
      </c>
    </row>
    <row r="59" ht="48" spans="1:11">
      <c r="A59" s="6">
        <v>55</v>
      </c>
      <c r="B59" s="7" t="s">
        <v>210</v>
      </c>
      <c r="C59" s="6" t="s">
        <v>215</v>
      </c>
      <c r="D59" s="4" t="s">
        <v>216</v>
      </c>
      <c r="E59" s="4" t="s">
        <v>213</v>
      </c>
      <c r="F59" s="55" t="s">
        <v>217</v>
      </c>
      <c r="G59" s="6">
        <v>170</v>
      </c>
      <c r="H59" s="6">
        <v>577</v>
      </c>
      <c r="I59" s="6">
        <v>129</v>
      </c>
      <c r="J59" s="6">
        <v>517</v>
      </c>
      <c r="K59" s="24">
        <f t="shared" si="0"/>
        <v>1202777.59687398</v>
      </c>
    </row>
    <row r="60" ht="48" spans="1:11">
      <c r="A60" s="6">
        <v>56</v>
      </c>
      <c r="B60" s="7" t="s">
        <v>210</v>
      </c>
      <c r="C60" s="6" t="s">
        <v>218</v>
      </c>
      <c r="D60" s="4" t="s">
        <v>219</v>
      </c>
      <c r="E60" s="4" t="s">
        <v>213</v>
      </c>
      <c r="F60" s="55" t="s">
        <v>220</v>
      </c>
      <c r="G60" s="6">
        <v>120</v>
      </c>
      <c r="H60" s="6">
        <v>411</v>
      </c>
      <c r="I60" s="6">
        <v>85</v>
      </c>
      <c r="J60" s="6">
        <v>359</v>
      </c>
      <c r="K60" s="24">
        <f t="shared" si="0"/>
        <v>835197.596281934</v>
      </c>
    </row>
    <row r="61" ht="48" spans="1:11">
      <c r="A61" s="6">
        <v>57</v>
      </c>
      <c r="B61" s="7" t="s">
        <v>221</v>
      </c>
      <c r="C61" s="6" t="s">
        <v>222</v>
      </c>
      <c r="D61" s="4" t="s">
        <v>223</v>
      </c>
      <c r="E61" s="4" t="s">
        <v>224</v>
      </c>
      <c r="F61" s="55" t="s">
        <v>225</v>
      </c>
      <c r="G61" s="6">
        <v>63</v>
      </c>
      <c r="H61" s="6">
        <v>188</v>
      </c>
      <c r="I61" s="6">
        <v>44</v>
      </c>
      <c r="J61" s="6">
        <v>156</v>
      </c>
      <c r="K61" s="24">
        <f t="shared" si="0"/>
        <v>362927.089192149</v>
      </c>
    </row>
    <row r="62" ht="48" spans="1:11">
      <c r="A62" s="6">
        <v>58</v>
      </c>
      <c r="B62" s="7" t="s">
        <v>221</v>
      </c>
      <c r="C62" s="6" t="s">
        <v>226</v>
      </c>
      <c r="D62" s="4" t="s">
        <v>227</v>
      </c>
      <c r="E62" s="4" t="s">
        <v>224</v>
      </c>
      <c r="F62" s="55" t="s">
        <v>228</v>
      </c>
      <c r="G62" s="6">
        <v>88</v>
      </c>
      <c r="H62" s="6">
        <v>194</v>
      </c>
      <c r="I62" s="6">
        <v>43</v>
      </c>
      <c r="J62" s="6">
        <v>140</v>
      </c>
      <c r="K62" s="24">
        <f t="shared" si="0"/>
        <v>325703.797992955</v>
      </c>
    </row>
    <row r="63" ht="48" spans="1:11">
      <c r="A63" s="6">
        <v>59</v>
      </c>
      <c r="B63" s="7" t="s">
        <v>229</v>
      </c>
      <c r="C63" s="6" t="s">
        <v>230</v>
      </c>
      <c r="D63" s="4" t="s">
        <v>231</v>
      </c>
      <c r="E63" s="4" t="s">
        <v>232</v>
      </c>
      <c r="F63" s="55" t="s">
        <v>233</v>
      </c>
      <c r="G63" s="6">
        <v>89</v>
      </c>
      <c r="H63" s="6">
        <v>260</v>
      </c>
      <c r="I63" s="6">
        <v>70</v>
      </c>
      <c r="J63" s="6">
        <v>235</v>
      </c>
      <c r="K63" s="24">
        <f t="shared" si="0"/>
        <v>546717.089488174</v>
      </c>
    </row>
    <row r="64" ht="48" spans="1:11">
      <c r="A64" s="6">
        <v>60</v>
      </c>
      <c r="B64" s="7" t="s">
        <v>229</v>
      </c>
      <c r="C64" s="6" t="s">
        <v>234</v>
      </c>
      <c r="D64" s="4" t="s">
        <v>235</v>
      </c>
      <c r="E64" s="4" t="s">
        <v>232</v>
      </c>
      <c r="F64" s="55" t="s">
        <v>236</v>
      </c>
      <c r="G64" s="6">
        <v>79</v>
      </c>
      <c r="H64" s="6">
        <v>204</v>
      </c>
      <c r="I64" s="6">
        <v>35</v>
      </c>
      <c r="J64" s="6">
        <v>150</v>
      </c>
      <c r="K64" s="24">
        <f t="shared" si="0"/>
        <v>348968.354992451</v>
      </c>
    </row>
    <row r="65" ht="48" spans="1:11">
      <c r="A65" s="6">
        <v>61</v>
      </c>
      <c r="B65" s="7" t="s">
        <v>229</v>
      </c>
      <c r="C65" s="6" t="s">
        <v>237</v>
      </c>
      <c r="D65" s="4" t="s">
        <v>238</v>
      </c>
      <c r="E65" s="4" t="s">
        <v>232</v>
      </c>
      <c r="F65" s="55" t="s">
        <v>239</v>
      </c>
      <c r="G65" s="6">
        <v>65</v>
      </c>
      <c r="H65" s="6">
        <v>172</v>
      </c>
      <c r="I65" s="6">
        <v>38</v>
      </c>
      <c r="J65" s="6">
        <v>134</v>
      </c>
      <c r="K65" s="24">
        <f t="shared" si="0"/>
        <v>311745.063793257</v>
      </c>
    </row>
    <row r="66" ht="48" spans="1:11">
      <c r="A66" s="6">
        <v>62</v>
      </c>
      <c r="B66" s="7" t="s">
        <v>240</v>
      </c>
      <c r="C66" s="6" t="s">
        <v>241</v>
      </c>
      <c r="D66" s="4" t="s">
        <v>242</v>
      </c>
      <c r="E66" s="4" t="s">
        <v>243</v>
      </c>
      <c r="F66" s="55" t="s">
        <v>244</v>
      </c>
      <c r="G66" s="6">
        <v>135</v>
      </c>
      <c r="H66" s="6">
        <v>456</v>
      </c>
      <c r="I66" s="6">
        <v>83</v>
      </c>
      <c r="J66" s="6">
        <v>351</v>
      </c>
      <c r="K66" s="24">
        <f t="shared" si="0"/>
        <v>816585.950682336</v>
      </c>
    </row>
    <row r="67" ht="48" spans="1:11">
      <c r="A67" s="6">
        <v>63</v>
      </c>
      <c r="B67" s="7" t="s">
        <v>240</v>
      </c>
      <c r="C67" s="6" t="s">
        <v>245</v>
      </c>
      <c r="D67" s="4" t="s">
        <v>246</v>
      </c>
      <c r="E67" s="4" t="s">
        <v>243</v>
      </c>
      <c r="F67" s="55" t="s">
        <v>247</v>
      </c>
      <c r="G67" s="6">
        <v>112</v>
      </c>
      <c r="H67" s="6">
        <v>466</v>
      </c>
      <c r="I67" s="6">
        <v>86</v>
      </c>
      <c r="J67" s="6">
        <v>428</v>
      </c>
      <c r="K67" s="24">
        <f t="shared" si="0"/>
        <v>995723.039578461</v>
      </c>
    </row>
    <row r="68" ht="48" spans="1:11">
      <c r="A68" s="6">
        <v>64</v>
      </c>
      <c r="B68" s="7" t="s">
        <v>248</v>
      </c>
      <c r="C68" s="6" t="s">
        <v>249</v>
      </c>
      <c r="D68" s="4" t="s">
        <v>250</v>
      </c>
      <c r="E68" s="4" t="s">
        <v>251</v>
      </c>
      <c r="F68" s="5" t="s">
        <v>252</v>
      </c>
      <c r="G68" s="6">
        <v>60</v>
      </c>
      <c r="H68" s="6">
        <v>128</v>
      </c>
      <c r="I68" s="6">
        <v>31</v>
      </c>
      <c r="J68" s="6">
        <v>91</v>
      </c>
      <c r="K68" s="24">
        <f t="shared" si="0"/>
        <v>211707.468695421</v>
      </c>
    </row>
    <row r="69" ht="48" spans="1:11">
      <c r="A69" s="6">
        <v>65</v>
      </c>
      <c r="B69" s="7" t="s">
        <v>248</v>
      </c>
      <c r="C69" s="6" t="s">
        <v>253</v>
      </c>
      <c r="D69" s="4" t="s">
        <v>254</v>
      </c>
      <c r="E69" s="4" t="s">
        <v>251</v>
      </c>
      <c r="F69" s="5" t="s">
        <v>255</v>
      </c>
      <c r="G69" s="6">
        <v>53</v>
      </c>
      <c r="H69" s="6">
        <v>136</v>
      </c>
      <c r="I69" s="6">
        <v>30</v>
      </c>
      <c r="J69" s="6">
        <v>110</v>
      </c>
      <c r="K69" s="24">
        <f t="shared" ref="K69:K82" si="1">78590000/33781*J69</f>
        <v>255910.126994464</v>
      </c>
    </row>
    <row r="70" ht="48" spans="1:11">
      <c r="A70" s="6">
        <v>66</v>
      </c>
      <c r="B70" s="7" t="s">
        <v>248</v>
      </c>
      <c r="C70" s="6" t="s">
        <v>256</v>
      </c>
      <c r="D70" s="4" t="s">
        <v>257</v>
      </c>
      <c r="E70" s="4" t="s">
        <v>251</v>
      </c>
      <c r="F70" s="5" t="s">
        <v>258</v>
      </c>
      <c r="G70" s="6">
        <v>98</v>
      </c>
      <c r="H70" s="6">
        <v>217</v>
      </c>
      <c r="I70" s="6">
        <v>56</v>
      </c>
      <c r="J70" s="6">
        <v>159</v>
      </c>
      <c r="K70" s="24">
        <f t="shared" si="1"/>
        <v>369906.456291998</v>
      </c>
    </row>
    <row r="71" ht="48" spans="1:11">
      <c r="A71" s="6">
        <v>67</v>
      </c>
      <c r="B71" s="7" t="s">
        <v>248</v>
      </c>
      <c r="C71" s="6" t="s">
        <v>259</v>
      </c>
      <c r="D71" s="4" t="s">
        <v>260</v>
      </c>
      <c r="E71" s="4" t="s">
        <v>251</v>
      </c>
      <c r="F71" s="5" t="s">
        <v>261</v>
      </c>
      <c r="G71" s="6">
        <v>62</v>
      </c>
      <c r="H71" s="6">
        <v>157</v>
      </c>
      <c r="I71" s="6">
        <v>36</v>
      </c>
      <c r="J71" s="6">
        <v>128</v>
      </c>
      <c r="K71" s="24">
        <f t="shared" si="1"/>
        <v>297786.329593559</v>
      </c>
    </row>
    <row r="72" ht="48" spans="1:11">
      <c r="A72" s="6">
        <v>68</v>
      </c>
      <c r="B72" s="7" t="s">
        <v>248</v>
      </c>
      <c r="C72" s="6" t="s">
        <v>262</v>
      </c>
      <c r="D72" s="4" t="s">
        <v>263</v>
      </c>
      <c r="E72" s="4" t="s">
        <v>251</v>
      </c>
      <c r="F72" s="5" t="s">
        <v>264</v>
      </c>
      <c r="G72" s="6">
        <v>142</v>
      </c>
      <c r="H72" s="6">
        <v>353</v>
      </c>
      <c r="I72" s="6">
        <v>80</v>
      </c>
      <c r="J72" s="6">
        <v>268</v>
      </c>
      <c r="K72" s="24">
        <f t="shared" si="1"/>
        <v>623490.127586513</v>
      </c>
    </row>
    <row r="73" ht="48" spans="1:11">
      <c r="A73" s="6">
        <v>69</v>
      </c>
      <c r="B73" s="7" t="s">
        <v>248</v>
      </c>
      <c r="C73" s="6" t="s">
        <v>265</v>
      </c>
      <c r="D73" s="4" t="s">
        <v>266</v>
      </c>
      <c r="E73" s="4" t="s">
        <v>251</v>
      </c>
      <c r="F73" s="5" t="s">
        <v>267</v>
      </c>
      <c r="G73" s="6">
        <v>98</v>
      </c>
      <c r="H73" s="6">
        <v>280</v>
      </c>
      <c r="I73" s="6">
        <v>56</v>
      </c>
      <c r="J73" s="6">
        <v>218</v>
      </c>
      <c r="K73" s="24">
        <f t="shared" si="1"/>
        <v>507167.342589029</v>
      </c>
    </row>
    <row r="74" ht="48" spans="1:11">
      <c r="A74" s="6">
        <v>70</v>
      </c>
      <c r="B74" s="7" t="s">
        <v>248</v>
      </c>
      <c r="C74" s="6" t="s">
        <v>268</v>
      </c>
      <c r="D74" s="4" t="s">
        <v>269</v>
      </c>
      <c r="E74" s="4" t="s">
        <v>251</v>
      </c>
      <c r="F74" s="5" t="s">
        <v>270</v>
      </c>
      <c r="G74" s="6">
        <v>73</v>
      </c>
      <c r="H74" s="6">
        <v>179</v>
      </c>
      <c r="I74" s="6">
        <v>42</v>
      </c>
      <c r="J74" s="6">
        <v>133</v>
      </c>
      <c r="K74" s="24">
        <f t="shared" si="1"/>
        <v>309418.608093307</v>
      </c>
    </row>
    <row r="75" ht="48" spans="1:11">
      <c r="A75" s="6">
        <v>71</v>
      </c>
      <c r="B75" s="7" t="s">
        <v>271</v>
      </c>
      <c r="C75" s="6" t="s">
        <v>272</v>
      </c>
      <c r="D75" s="4" t="s">
        <v>273</v>
      </c>
      <c r="E75" s="4" t="s">
        <v>274</v>
      </c>
      <c r="F75" s="55" t="s">
        <v>275</v>
      </c>
      <c r="G75" s="6">
        <v>164</v>
      </c>
      <c r="H75" s="6">
        <v>512</v>
      </c>
      <c r="I75" s="6">
        <v>114</v>
      </c>
      <c r="J75" s="6">
        <v>445</v>
      </c>
      <c r="K75" s="24">
        <f t="shared" si="1"/>
        <v>1035272.78647761</v>
      </c>
    </row>
    <row r="76" ht="48" spans="1:11">
      <c r="A76" s="6">
        <v>72</v>
      </c>
      <c r="B76" s="7" t="s">
        <v>271</v>
      </c>
      <c r="C76" s="6" t="s">
        <v>276</v>
      </c>
      <c r="D76" s="4" t="s">
        <v>277</v>
      </c>
      <c r="E76" s="4" t="s">
        <v>274</v>
      </c>
      <c r="F76" s="55" t="s">
        <v>278</v>
      </c>
      <c r="G76" s="6">
        <v>88</v>
      </c>
      <c r="H76" s="6">
        <v>281</v>
      </c>
      <c r="I76" s="6">
        <v>65</v>
      </c>
      <c r="J76" s="6">
        <v>252</v>
      </c>
      <c r="K76" s="24">
        <f t="shared" si="1"/>
        <v>586266.836387318</v>
      </c>
    </row>
    <row r="77" ht="48" spans="1:11">
      <c r="A77" s="6">
        <v>73</v>
      </c>
      <c r="B77" s="7" t="s">
        <v>271</v>
      </c>
      <c r="C77" s="6" t="s">
        <v>279</v>
      </c>
      <c r="D77" s="4" t="s">
        <v>280</v>
      </c>
      <c r="E77" s="4" t="s">
        <v>274</v>
      </c>
      <c r="F77" s="55" t="s">
        <v>281</v>
      </c>
      <c r="G77" s="6">
        <v>126</v>
      </c>
      <c r="H77" s="6">
        <v>358</v>
      </c>
      <c r="I77" s="6">
        <v>83</v>
      </c>
      <c r="J77" s="6">
        <v>298</v>
      </c>
      <c r="K77" s="24">
        <f t="shared" si="1"/>
        <v>693283.798585003</v>
      </c>
    </row>
    <row r="78" ht="48" spans="1:11">
      <c r="A78" s="6">
        <v>74</v>
      </c>
      <c r="B78" s="7" t="s">
        <v>271</v>
      </c>
      <c r="C78" s="6" t="s">
        <v>282</v>
      </c>
      <c r="D78" s="4" t="s">
        <v>283</v>
      </c>
      <c r="E78" s="4" t="s">
        <v>274</v>
      </c>
      <c r="F78" s="55" t="s">
        <v>284</v>
      </c>
      <c r="G78" s="6">
        <v>93</v>
      </c>
      <c r="H78" s="6">
        <v>222</v>
      </c>
      <c r="I78" s="6">
        <v>47</v>
      </c>
      <c r="J78" s="6">
        <v>163</v>
      </c>
      <c r="K78" s="24">
        <f t="shared" si="1"/>
        <v>379212.279091797</v>
      </c>
    </row>
    <row r="79" ht="48" spans="1:11">
      <c r="A79" s="6">
        <v>75</v>
      </c>
      <c r="B79" s="7" t="s">
        <v>271</v>
      </c>
      <c r="C79" s="6" t="s">
        <v>285</v>
      </c>
      <c r="D79" s="4" t="s">
        <v>286</v>
      </c>
      <c r="E79" s="4" t="s">
        <v>274</v>
      </c>
      <c r="F79" s="55" t="s">
        <v>287</v>
      </c>
      <c r="G79" s="6">
        <v>145</v>
      </c>
      <c r="H79" s="6">
        <v>399</v>
      </c>
      <c r="I79" s="6">
        <v>93</v>
      </c>
      <c r="J79" s="6">
        <v>328</v>
      </c>
      <c r="K79" s="24">
        <f t="shared" si="1"/>
        <v>763077.469583494</v>
      </c>
    </row>
    <row r="80" ht="48" spans="1:11">
      <c r="A80" s="6">
        <v>76</v>
      </c>
      <c r="B80" s="7" t="s">
        <v>271</v>
      </c>
      <c r="C80" s="6" t="s">
        <v>288</v>
      </c>
      <c r="D80" s="4" t="s">
        <v>289</v>
      </c>
      <c r="E80" s="4" t="s">
        <v>274</v>
      </c>
      <c r="F80" s="55" t="s">
        <v>290</v>
      </c>
      <c r="G80" s="6">
        <v>54</v>
      </c>
      <c r="H80" s="6">
        <v>202</v>
      </c>
      <c r="I80" s="6">
        <v>43</v>
      </c>
      <c r="J80" s="6">
        <v>189</v>
      </c>
      <c r="K80" s="24">
        <f t="shared" si="1"/>
        <v>439700.127290489</v>
      </c>
    </row>
    <row r="81" ht="48" spans="1:11">
      <c r="A81" s="6">
        <v>77</v>
      </c>
      <c r="B81" s="7" t="s">
        <v>271</v>
      </c>
      <c r="C81" s="6" t="s">
        <v>291</v>
      </c>
      <c r="D81" s="4" t="s">
        <v>292</v>
      </c>
      <c r="E81" s="4" t="s">
        <v>274</v>
      </c>
      <c r="F81" s="55" t="s">
        <v>293</v>
      </c>
      <c r="G81" s="6">
        <v>99</v>
      </c>
      <c r="H81" s="6">
        <v>316</v>
      </c>
      <c r="I81" s="6">
        <v>67</v>
      </c>
      <c r="J81" s="6">
        <v>279</v>
      </c>
      <c r="K81" s="24">
        <f t="shared" si="1"/>
        <v>649081.14028596</v>
      </c>
    </row>
    <row r="82" ht="48" spans="1:11">
      <c r="A82" s="6">
        <v>78</v>
      </c>
      <c r="B82" s="7" t="s">
        <v>294</v>
      </c>
      <c r="C82" s="6" t="s">
        <v>295</v>
      </c>
      <c r="D82" s="4" t="s">
        <v>296</v>
      </c>
      <c r="E82" s="4" t="s">
        <v>297</v>
      </c>
      <c r="F82" s="55" t="s">
        <v>298</v>
      </c>
      <c r="G82" s="6">
        <v>63</v>
      </c>
      <c r="H82" s="6">
        <v>159</v>
      </c>
      <c r="I82" s="6">
        <v>37</v>
      </c>
      <c r="J82" s="6">
        <v>127</v>
      </c>
      <c r="K82" s="24">
        <f t="shared" si="1"/>
        <v>295459.873893609</v>
      </c>
    </row>
    <row r="83" spans="1:11">
      <c r="A83" s="2"/>
      <c r="B83" s="2"/>
      <c r="C83" s="2"/>
      <c r="D83" s="25"/>
      <c r="E83" s="25"/>
      <c r="F83" s="25"/>
      <c r="G83" s="2"/>
      <c r="H83" s="26" t="s">
        <v>299</v>
      </c>
      <c r="I83" s="26"/>
      <c r="J83" s="26">
        <f>SUM(J5:J82)</f>
        <v>14906</v>
      </c>
      <c r="K83" s="27">
        <f>SUM(K5:K82)</f>
        <v>34678148.6634499</v>
      </c>
    </row>
  </sheetData>
  <mergeCells count="12">
    <mergeCell ref="A1:K1"/>
    <mergeCell ref="H83:I83"/>
    <mergeCell ref="A2:A4"/>
    <mergeCell ref="B2:B4"/>
    <mergeCell ref="C2:C4"/>
    <mergeCell ref="D2:D4"/>
    <mergeCell ref="E2:E4"/>
    <mergeCell ref="F2:F4"/>
    <mergeCell ref="G2:G4"/>
    <mergeCell ref="H2:H4"/>
    <mergeCell ref="K2:K4"/>
    <mergeCell ref="I2:J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6"/>
  <sheetViews>
    <sheetView zoomScale="85" zoomScaleNormal="85" workbookViewId="0">
      <selection activeCell="L235" sqref="L1:L235"/>
    </sheetView>
  </sheetViews>
  <sheetFormatPr defaultColWidth="9" defaultRowHeight="14.25"/>
  <cols>
    <col min="4" max="4" width="19.5" customWidth="1"/>
    <col min="5" max="5" width="19" customWidth="1"/>
    <col min="7" max="7" width="12.75" customWidth="1"/>
    <col min="10" max="10" width="12.125" customWidth="1"/>
    <col min="11" max="11" width="17.875" customWidth="1"/>
    <col min="12" max="12" width="9.375"/>
    <col min="13" max="13" width="12.625"/>
  </cols>
  <sheetData>
    <row r="1" s="17" customFormat="1" spans="2:12">
      <c r="B1" s="17" t="s">
        <v>24</v>
      </c>
      <c r="D1" s="17" t="s">
        <v>301</v>
      </c>
      <c r="E1" s="17" t="s">
        <v>302</v>
      </c>
      <c r="F1" s="17" t="s">
        <v>303</v>
      </c>
      <c r="K1" s="17">
        <v>4366757.34880554</v>
      </c>
      <c r="L1" s="17">
        <v>4366757</v>
      </c>
    </row>
    <row r="2" spans="1:11">
      <c r="A2">
        <v>1</v>
      </c>
      <c r="B2" t="s">
        <v>24</v>
      </c>
      <c r="C2" t="s">
        <v>304</v>
      </c>
      <c r="G2">
        <v>46</v>
      </c>
      <c r="H2">
        <v>100</v>
      </c>
      <c r="I2">
        <v>18</v>
      </c>
      <c r="J2">
        <v>54</v>
      </c>
      <c r="K2">
        <v>125628.607797283</v>
      </c>
    </row>
    <row r="3" spans="1:11">
      <c r="A3">
        <v>2</v>
      </c>
      <c r="B3" t="s">
        <v>24</v>
      </c>
      <c r="C3" t="s">
        <v>305</v>
      </c>
      <c r="G3">
        <v>81</v>
      </c>
      <c r="H3">
        <v>190</v>
      </c>
      <c r="I3">
        <v>41</v>
      </c>
      <c r="J3">
        <v>141</v>
      </c>
      <c r="K3">
        <v>328030.253692904</v>
      </c>
    </row>
    <row r="4" spans="1:11">
      <c r="A4">
        <v>3</v>
      </c>
      <c r="B4" t="s">
        <v>24</v>
      </c>
      <c r="C4" t="s">
        <v>306</v>
      </c>
      <c r="G4">
        <v>91</v>
      </c>
      <c r="H4">
        <v>209</v>
      </c>
      <c r="I4">
        <v>40</v>
      </c>
      <c r="J4">
        <v>125</v>
      </c>
      <c r="K4">
        <v>290806.962493709</v>
      </c>
    </row>
    <row r="5" spans="1:11">
      <c r="A5">
        <v>4</v>
      </c>
      <c r="B5" t="s">
        <v>24</v>
      </c>
      <c r="C5" t="s">
        <v>307</v>
      </c>
      <c r="G5">
        <v>52</v>
      </c>
      <c r="H5">
        <v>94</v>
      </c>
      <c r="I5">
        <v>18</v>
      </c>
      <c r="J5">
        <v>51</v>
      </c>
      <c r="K5">
        <v>118649.240697433</v>
      </c>
    </row>
    <row r="6" spans="1:11">
      <c r="A6">
        <v>5</v>
      </c>
      <c r="B6" t="s">
        <v>24</v>
      </c>
      <c r="C6" t="s">
        <v>308</v>
      </c>
      <c r="G6">
        <v>81</v>
      </c>
      <c r="H6">
        <v>198</v>
      </c>
      <c r="I6">
        <v>45</v>
      </c>
      <c r="J6">
        <v>148</v>
      </c>
      <c r="K6">
        <v>344315.443592552</v>
      </c>
    </row>
    <row r="7" spans="1:11">
      <c r="A7">
        <v>6</v>
      </c>
      <c r="B7" t="s">
        <v>24</v>
      </c>
      <c r="C7" t="s">
        <v>309</v>
      </c>
      <c r="G7">
        <v>14</v>
      </c>
      <c r="H7">
        <v>28</v>
      </c>
      <c r="I7">
        <v>6</v>
      </c>
      <c r="J7">
        <v>20</v>
      </c>
      <c r="K7">
        <v>46529.1139989935</v>
      </c>
    </row>
    <row r="8" spans="1:11">
      <c r="A8">
        <v>7</v>
      </c>
      <c r="B8" t="s">
        <v>24</v>
      </c>
      <c r="C8" t="s">
        <v>310</v>
      </c>
      <c r="G8">
        <v>65</v>
      </c>
      <c r="H8">
        <v>182</v>
      </c>
      <c r="I8">
        <v>40</v>
      </c>
      <c r="J8">
        <v>140</v>
      </c>
      <c r="K8">
        <v>325703.797992955</v>
      </c>
    </row>
    <row r="9" spans="1:11">
      <c r="A9">
        <v>8</v>
      </c>
      <c r="B9" t="s">
        <v>24</v>
      </c>
      <c r="C9" t="s">
        <v>311</v>
      </c>
      <c r="G9">
        <v>99</v>
      </c>
      <c r="H9">
        <v>212</v>
      </c>
      <c r="I9">
        <v>31</v>
      </c>
      <c r="J9">
        <v>88</v>
      </c>
      <c r="K9">
        <v>204728.101595571</v>
      </c>
    </row>
    <row r="10" spans="1:11">
      <c r="A10">
        <v>9</v>
      </c>
      <c r="B10" t="s">
        <v>24</v>
      </c>
      <c r="C10" t="s">
        <v>312</v>
      </c>
      <c r="G10">
        <v>47</v>
      </c>
      <c r="H10">
        <v>119</v>
      </c>
      <c r="I10">
        <v>19</v>
      </c>
      <c r="J10">
        <v>70</v>
      </c>
      <c r="K10">
        <v>162851.898996477</v>
      </c>
    </row>
    <row r="11" spans="1:11">
      <c r="A11">
        <v>10</v>
      </c>
      <c r="B11" t="s">
        <v>24</v>
      </c>
      <c r="C11" t="s">
        <v>313</v>
      </c>
      <c r="G11">
        <v>54</v>
      </c>
      <c r="H11">
        <v>131</v>
      </c>
      <c r="I11">
        <v>37</v>
      </c>
      <c r="J11">
        <v>111</v>
      </c>
      <c r="K11">
        <v>258236.582694414</v>
      </c>
    </row>
    <row r="12" spans="1:11">
      <c r="A12">
        <v>11</v>
      </c>
      <c r="B12" t="s">
        <v>24</v>
      </c>
      <c r="C12" t="s">
        <v>314</v>
      </c>
      <c r="G12">
        <v>5</v>
      </c>
      <c r="H12">
        <v>13</v>
      </c>
      <c r="I12">
        <v>4</v>
      </c>
      <c r="J12">
        <v>12</v>
      </c>
      <c r="K12">
        <v>27917.4683993961</v>
      </c>
    </row>
    <row r="13" spans="1:11">
      <c r="A13">
        <v>12</v>
      </c>
      <c r="B13" t="s">
        <v>24</v>
      </c>
      <c r="C13" t="s">
        <v>315</v>
      </c>
      <c r="G13">
        <v>53</v>
      </c>
      <c r="H13">
        <v>134</v>
      </c>
      <c r="I13">
        <v>21</v>
      </c>
      <c r="J13">
        <v>79</v>
      </c>
      <c r="K13">
        <v>183790.000296024</v>
      </c>
    </row>
    <row r="14" spans="1:11">
      <c r="A14">
        <v>13</v>
      </c>
      <c r="B14" t="s">
        <v>24</v>
      </c>
      <c r="C14" t="s">
        <v>316</v>
      </c>
      <c r="G14">
        <v>43</v>
      </c>
      <c r="H14">
        <v>96</v>
      </c>
      <c r="I14">
        <v>27</v>
      </c>
      <c r="J14">
        <v>77</v>
      </c>
      <c r="K14">
        <v>179137.088896125</v>
      </c>
    </row>
    <row r="15" spans="1:11">
      <c r="A15">
        <v>14</v>
      </c>
      <c r="B15" t="s">
        <v>24</v>
      </c>
      <c r="C15" t="s">
        <v>317</v>
      </c>
      <c r="G15">
        <v>44</v>
      </c>
      <c r="H15">
        <v>112</v>
      </c>
      <c r="I15">
        <v>25</v>
      </c>
      <c r="J15">
        <v>82</v>
      </c>
      <c r="K15">
        <v>190769.367395873</v>
      </c>
    </row>
    <row r="16" spans="1:11">
      <c r="A16">
        <v>15</v>
      </c>
      <c r="B16" t="s">
        <v>24</v>
      </c>
      <c r="C16" t="s">
        <v>318</v>
      </c>
      <c r="G16">
        <v>7</v>
      </c>
      <c r="H16">
        <v>13</v>
      </c>
      <c r="I16">
        <v>4</v>
      </c>
      <c r="J16">
        <v>8</v>
      </c>
      <c r="K16">
        <v>18611.6455995974</v>
      </c>
    </row>
    <row r="17" spans="1:11">
      <c r="A17">
        <v>16</v>
      </c>
      <c r="B17" t="s">
        <v>24</v>
      </c>
      <c r="C17" t="s">
        <v>319</v>
      </c>
      <c r="G17">
        <v>57</v>
      </c>
      <c r="H17">
        <v>123</v>
      </c>
      <c r="I17">
        <v>28</v>
      </c>
      <c r="J17">
        <v>88</v>
      </c>
      <c r="K17">
        <v>204728.101595571</v>
      </c>
    </row>
    <row r="18" spans="1:11">
      <c r="A18">
        <v>17</v>
      </c>
      <c r="B18" t="s">
        <v>24</v>
      </c>
      <c r="C18" t="s">
        <v>320</v>
      </c>
      <c r="G18">
        <v>125</v>
      </c>
      <c r="H18">
        <v>315</v>
      </c>
      <c r="I18">
        <v>52</v>
      </c>
      <c r="J18">
        <v>191</v>
      </c>
      <c r="K18">
        <v>444353.038690388</v>
      </c>
    </row>
    <row r="19" spans="1:11">
      <c r="A19">
        <v>18</v>
      </c>
      <c r="B19" t="s">
        <v>24</v>
      </c>
      <c r="C19" t="s">
        <v>321</v>
      </c>
      <c r="G19">
        <v>70</v>
      </c>
      <c r="H19">
        <v>166</v>
      </c>
      <c r="I19">
        <v>31</v>
      </c>
      <c r="J19">
        <v>105</v>
      </c>
      <c r="K19">
        <v>244277.848494716</v>
      </c>
    </row>
    <row r="20" spans="1:11">
      <c r="A20">
        <v>19</v>
      </c>
      <c r="B20" t="s">
        <v>24</v>
      </c>
      <c r="C20" t="s">
        <v>322</v>
      </c>
      <c r="G20">
        <v>54</v>
      </c>
      <c r="H20">
        <v>136</v>
      </c>
      <c r="I20">
        <v>34</v>
      </c>
      <c r="J20">
        <v>114</v>
      </c>
      <c r="K20">
        <v>265215.949794263</v>
      </c>
    </row>
    <row r="21" spans="1:11">
      <c r="A21">
        <v>20</v>
      </c>
      <c r="B21" t="s">
        <v>24</v>
      </c>
      <c r="C21" t="s">
        <v>323</v>
      </c>
      <c r="G21">
        <v>77</v>
      </c>
      <c r="H21">
        <v>215</v>
      </c>
      <c r="I21">
        <v>51</v>
      </c>
      <c r="J21">
        <v>173</v>
      </c>
      <c r="K21">
        <v>402476.836091294</v>
      </c>
    </row>
    <row r="22" spans="2:12">
      <c r="B22" t="s">
        <v>50</v>
      </c>
      <c r="D22" t="s">
        <v>324</v>
      </c>
      <c r="E22" t="s">
        <v>53</v>
      </c>
      <c r="F22" t="s">
        <v>325</v>
      </c>
      <c r="K22">
        <v>728180.634084248</v>
      </c>
      <c r="L22">
        <v>728181</v>
      </c>
    </row>
    <row r="23" spans="1:11">
      <c r="A23">
        <v>21</v>
      </c>
      <c r="B23" t="s">
        <v>50</v>
      </c>
      <c r="C23" t="s">
        <v>253</v>
      </c>
      <c r="G23">
        <v>55</v>
      </c>
      <c r="H23">
        <v>149</v>
      </c>
      <c r="I23">
        <v>34</v>
      </c>
      <c r="J23">
        <v>121</v>
      </c>
      <c r="K23">
        <v>281501.139693911</v>
      </c>
    </row>
    <row r="24" spans="1:11">
      <c r="A24">
        <v>22</v>
      </c>
      <c r="B24" t="s">
        <v>50</v>
      </c>
      <c r="C24" t="s">
        <v>326</v>
      </c>
      <c r="G24">
        <v>36</v>
      </c>
      <c r="H24">
        <v>104</v>
      </c>
      <c r="I24">
        <v>25</v>
      </c>
      <c r="J24">
        <v>88</v>
      </c>
      <c r="K24">
        <v>204728.101595571</v>
      </c>
    </row>
    <row r="25" spans="1:11">
      <c r="A25">
        <v>23</v>
      </c>
      <c r="B25" t="s">
        <v>50</v>
      </c>
      <c r="C25" t="s">
        <v>327</v>
      </c>
      <c r="G25">
        <v>48</v>
      </c>
      <c r="H25">
        <v>134</v>
      </c>
      <c r="I25">
        <v>25</v>
      </c>
      <c r="J25">
        <v>104</v>
      </c>
      <c r="K25">
        <v>241951.392794766</v>
      </c>
    </row>
    <row r="26" spans="2:12">
      <c r="B26" t="s">
        <v>61</v>
      </c>
      <c r="D26" t="s">
        <v>328</v>
      </c>
      <c r="E26" t="s">
        <v>64</v>
      </c>
      <c r="F26" t="s">
        <v>329</v>
      </c>
      <c r="K26">
        <v>1451708.3567686</v>
      </c>
      <c r="L26">
        <v>1451708</v>
      </c>
    </row>
    <row r="27" spans="1:11">
      <c r="A27">
        <v>24</v>
      </c>
      <c r="B27" t="s">
        <v>61</v>
      </c>
      <c r="C27" t="s">
        <v>330</v>
      </c>
      <c r="G27">
        <v>50</v>
      </c>
      <c r="H27">
        <v>101</v>
      </c>
      <c r="I27">
        <v>25</v>
      </c>
      <c r="J27">
        <v>63</v>
      </c>
      <c r="K27">
        <v>146566.70909683</v>
      </c>
    </row>
    <row r="28" spans="1:11">
      <c r="A28">
        <v>25</v>
      </c>
      <c r="B28" t="s">
        <v>61</v>
      </c>
      <c r="C28" t="s">
        <v>331</v>
      </c>
      <c r="G28">
        <v>21</v>
      </c>
      <c r="H28">
        <v>46</v>
      </c>
      <c r="I28">
        <v>8</v>
      </c>
      <c r="J28">
        <v>29</v>
      </c>
      <c r="K28">
        <v>67467.2152985406</v>
      </c>
    </row>
    <row r="29" spans="1:11">
      <c r="A29">
        <v>26</v>
      </c>
      <c r="B29" t="s">
        <v>61</v>
      </c>
      <c r="C29" t="s">
        <v>332</v>
      </c>
      <c r="G29">
        <v>31</v>
      </c>
      <c r="H29">
        <v>51</v>
      </c>
      <c r="I29">
        <v>6</v>
      </c>
      <c r="J29">
        <v>21</v>
      </c>
      <c r="K29">
        <v>48855.5696989432</v>
      </c>
    </row>
    <row r="30" spans="1:11">
      <c r="A30">
        <v>27</v>
      </c>
      <c r="B30" t="s">
        <v>61</v>
      </c>
      <c r="C30" t="s">
        <v>333</v>
      </c>
      <c r="G30">
        <v>56</v>
      </c>
      <c r="H30">
        <v>105</v>
      </c>
      <c r="I30">
        <v>16</v>
      </c>
      <c r="J30">
        <v>52</v>
      </c>
      <c r="K30">
        <v>120975.696397383</v>
      </c>
    </row>
    <row r="31" spans="1:11">
      <c r="A31">
        <v>28</v>
      </c>
      <c r="B31" t="s">
        <v>61</v>
      </c>
      <c r="C31" t="s">
        <v>334</v>
      </c>
      <c r="G31">
        <v>62</v>
      </c>
      <c r="H31">
        <v>155</v>
      </c>
      <c r="I31">
        <v>31</v>
      </c>
      <c r="J31">
        <v>113</v>
      </c>
      <c r="K31">
        <v>262889.494094313</v>
      </c>
    </row>
    <row r="32" spans="1:11">
      <c r="A32">
        <v>29</v>
      </c>
      <c r="B32" t="s">
        <v>61</v>
      </c>
      <c r="C32" t="s">
        <v>335</v>
      </c>
      <c r="G32">
        <v>30</v>
      </c>
      <c r="H32">
        <v>62</v>
      </c>
      <c r="I32">
        <v>14</v>
      </c>
      <c r="J32">
        <v>40</v>
      </c>
      <c r="K32">
        <v>93058.227997987</v>
      </c>
    </row>
    <row r="33" spans="1:11">
      <c r="A33">
        <v>30</v>
      </c>
      <c r="B33" t="s">
        <v>61</v>
      </c>
      <c r="C33" t="s">
        <v>336</v>
      </c>
      <c r="G33">
        <v>32</v>
      </c>
      <c r="H33">
        <v>76</v>
      </c>
      <c r="I33">
        <v>16</v>
      </c>
      <c r="J33">
        <v>59</v>
      </c>
      <c r="K33">
        <v>137260.886297031</v>
      </c>
    </row>
    <row r="34" spans="1:11">
      <c r="A34">
        <v>31</v>
      </c>
      <c r="B34" t="s">
        <v>61</v>
      </c>
      <c r="C34" t="s">
        <v>337</v>
      </c>
      <c r="G34">
        <v>66</v>
      </c>
      <c r="H34">
        <v>147</v>
      </c>
      <c r="I34">
        <v>29</v>
      </c>
      <c r="J34">
        <v>94</v>
      </c>
      <c r="K34">
        <v>218686.83579527</v>
      </c>
    </row>
    <row r="35" spans="1:11">
      <c r="A35">
        <v>32</v>
      </c>
      <c r="B35" t="s">
        <v>61</v>
      </c>
      <c r="C35" t="s">
        <v>338</v>
      </c>
      <c r="G35">
        <v>27</v>
      </c>
      <c r="H35">
        <v>47</v>
      </c>
      <c r="I35">
        <v>7</v>
      </c>
      <c r="J35">
        <v>19</v>
      </c>
      <c r="K35">
        <v>44202.6582990438</v>
      </c>
    </row>
    <row r="36" spans="1:11">
      <c r="A36">
        <v>33</v>
      </c>
      <c r="B36" t="s">
        <v>61</v>
      </c>
      <c r="C36" t="s">
        <v>339</v>
      </c>
      <c r="G36">
        <v>49</v>
      </c>
      <c r="H36">
        <v>160</v>
      </c>
      <c r="I36">
        <v>31</v>
      </c>
      <c r="J36">
        <v>134</v>
      </c>
      <c r="K36">
        <v>311745.063793257</v>
      </c>
    </row>
    <row r="37" spans="2:12">
      <c r="B37" t="s">
        <v>84</v>
      </c>
      <c r="D37" t="s">
        <v>340</v>
      </c>
      <c r="E37" t="s">
        <v>87</v>
      </c>
      <c r="F37" t="s">
        <v>341</v>
      </c>
      <c r="K37">
        <v>853809.241881531</v>
      </c>
      <c r="L37">
        <v>853809</v>
      </c>
    </row>
    <row r="38" spans="1:11">
      <c r="A38">
        <v>34</v>
      </c>
      <c r="B38" t="s">
        <v>84</v>
      </c>
      <c r="C38" t="s">
        <v>342</v>
      </c>
      <c r="G38">
        <v>60</v>
      </c>
      <c r="H38">
        <v>126</v>
      </c>
      <c r="I38">
        <v>34</v>
      </c>
      <c r="J38">
        <v>93</v>
      </c>
      <c r="K38">
        <v>216360.38009532</v>
      </c>
    </row>
    <row r="39" spans="1:11">
      <c r="A39">
        <v>35</v>
      </c>
      <c r="B39" t="s">
        <v>84</v>
      </c>
      <c r="C39" t="s">
        <v>343</v>
      </c>
      <c r="G39">
        <v>40</v>
      </c>
      <c r="H39">
        <v>99</v>
      </c>
      <c r="I39">
        <v>29</v>
      </c>
      <c r="J39">
        <v>82</v>
      </c>
      <c r="K39">
        <v>190769.367395873</v>
      </c>
    </row>
    <row r="40" spans="1:11">
      <c r="A40">
        <v>36</v>
      </c>
      <c r="B40" t="s">
        <v>84</v>
      </c>
      <c r="C40" t="s">
        <v>344</v>
      </c>
      <c r="G40">
        <v>59</v>
      </c>
      <c r="H40">
        <v>142</v>
      </c>
      <c r="I40">
        <v>34</v>
      </c>
      <c r="J40">
        <v>112</v>
      </c>
      <c r="K40">
        <v>260563.038394364</v>
      </c>
    </row>
    <row r="41" spans="1:11">
      <c r="A41">
        <v>37</v>
      </c>
      <c r="B41" t="s">
        <v>84</v>
      </c>
      <c r="C41" t="s">
        <v>345</v>
      </c>
      <c r="G41">
        <v>24</v>
      </c>
      <c r="H41">
        <v>43</v>
      </c>
      <c r="I41">
        <v>9</v>
      </c>
      <c r="J41">
        <v>26</v>
      </c>
      <c r="K41">
        <v>60487.8481986916</v>
      </c>
    </row>
    <row r="42" spans="1:11">
      <c r="A42">
        <v>38</v>
      </c>
      <c r="B42" t="s">
        <v>84</v>
      </c>
      <c r="C42" t="s">
        <v>346</v>
      </c>
      <c r="G42">
        <v>28</v>
      </c>
      <c r="H42">
        <v>70</v>
      </c>
      <c r="I42">
        <v>17</v>
      </c>
      <c r="J42">
        <v>54</v>
      </c>
      <c r="K42">
        <v>125628.607797283</v>
      </c>
    </row>
    <row r="43" spans="2:12">
      <c r="B43" t="s">
        <v>95</v>
      </c>
      <c r="D43" t="s">
        <v>347</v>
      </c>
      <c r="E43" t="s">
        <v>348</v>
      </c>
      <c r="F43" t="s">
        <v>349</v>
      </c>
      <c r="K43">
        <v>3145368.10633196</v>
      </c>
      <c r="L43">
        <v>3145368</v>
      </c>
    </row>
    <row r="44" spans="1:11">
      <c r="A44">
        <v>39</v>
      </c>
      <c r="B44" t="s">
        <v>95</v>
      </c>
      <c r="C44" t="s">
        <v>350</v>
      </c>
      <c r="G44">
        <v>31</v>
      </c>
      <c r="H44">
        <v>88</v>
      </c>
      <c r="I44">
        <v>20</v>
      </c>
      <c r="J44">
        <v>72</v>
      </c>
      <c r="K44">
        <v>167504.810396377</v>
      </c>
    </row>
    <row r="45" spans="1:11">
      <c r="A45">
        <v>40</v>
      </c>
      <c r="B45" t="s">
        <v>95</v>
      </c>
      <c r="C45" t="s">
        <v>351</v>
      </c>
      <c r="G45">
        <v>85</v>
      </c>
      <c r="H45">
        <v>161</v>
      </c>
      <c r="I45">
        <v>27</v>
      </c>
      <c r="J45">
        <v>87</v>
      </c>
      <c r="K45">
        <v>202401.645895622</v>
      </c>
    </row>
    <row r="46" spans="1:11">
      <c r="A46">
        <v>41</v>
      </c>
      <c r="B46" t="s">
        <v>95</v>
      </c>
      <c r="C46" t="s">
        <v>352</v>
      </c>
      <c r="G46">
        <v>119</v>
      </c>
      <c r="H46">
        <v>269</v>
      </c>
      <c r="I46">
        <v>54</v>
      </c>
      <c r="J46">
        <v>188</v>
      </c>
      <c r="K46">
        <v>437373.671590539</v>
      </c>
    </row>
    <row r="47" spans="1:11">
      <c r="A47">
        <v>42</v>
      </c>
      <c r="B47" t="s">
        <v>95</v>
      </c>
      <c r="C47" t="s">
        <v>353</v>
      </c>
      <c r="G47">
        <v>76</v>
      </c>
      <c r="H47">
        <v>174</v>
      </c>
      <c r="I47">
        <v>32</v>
      </c>
      <c r="J47">
        <v>121</v>
      </c>
      <c r="K47">
        <v>281501.139693911</v>
      </c>
    </row>
    <row r="48" spans="1:11">
      <c r="A48">
        <v>43</v>
      </c>
      <c r="B48" t="s">
        <v>95</v>
      </c>
      <c r="C48" t="s">
        <v>354</v>
      </c>
      <c r="G48">
        <v>83</v>
      </c>
      <c r="H48">
        <v>189</v>
      </c>
      <c r="I48">
        <v>36</v>
      </c>
      <c r="J48">
        <v>114</v>
      </c>
      <c r="K48">
        <v>265215.949794263</v>
      </c>
    </row>
    <row r="49" spans="1:11">
      <c r="A49">
        <v>44</v>
      </c>
      <c r="B49" t="s">
        <v>95</v>
      </c>
      <c r="C49" t="s">
        <v>355</v>
      </c>
      <c r="G49">
        <v>63</v>
      </c>
      <c r="H49">
        <v>148</v>
      </c>
      <c r="I49">
        <v>31</v>
      </c>
      <c r="J49">
        <v>96</v>
      </c>
      <c r="K49">
        <v>223339.747195169</v>
      </c>
    </row>
    <row r="50" spans="1:11">
      <c r="A50">
        <v>45</v>
      </c>
      <c r="B50" t="s">
        <v>95</v>
      </c>
      <c r="C50" t="s">
        <v>356</v>
      </c>
      <c r="G50">
        <v>57</v>
      </c>
      <c r="H50">
        <v>135</v>
      </c>
      <c r="I50">
        <v>26</v>
      </c>
      <c r="J50">
        <v>88</v>
      </c>
      <c r="K50">
        <v>204728.101595571</v>
      </c>
    </row>
    <row r="51" spans="1:11">
      <c r="A51">
        <v>46</v>
      </c>
      <c r="B51" t="s">
        <v>95</v>
      </c>
      <c r="C51" t="s">
        <v>357</v>
      </c>
      <c r="G51">
        <v>44</v>
      </c>
      <c r="H51">
        <v>95</v>
      </c>
      <c r="I51">
        <v>21</v>
      </c>
      <c r="J51">
        <v>72</v>
      </c>
      <c r="K51">
        <v>167504.810396377</v>
      </c>
    </row>
    <row r="52" spans="1:11">
      <c r="A52">
        <v>47</v>
      </c>
      <c r="B52" t="s">
        <v>95</v>
      </c>
      <c r="C52" t="s">
        <v>358</v>
      </c>
      <c r="G52">
        <v>105</v>
      </c>
      <c r="H52">
        <v>263</v>
      </c>
      <c r="I52">
        <v>55</v>
      </c>
      <c r="J52">
        <v>199</v>
      </c>
      <c r="K52">
        <v>462964.684289986</v>
      </c>
    </row>
    <row r="53" spans="1:11">
      <c r="A53">
        <v>48</v>
      </c>
      <c r="B53" t="s">
        <v>95</v>
      </c>
      <c r="C53" t="s">
        <v>359</v>
      </c>
      <c r="G53">
        <v>96</v>
      </c>
      <c r="H53">
        <v>196</v>
      </c>
      <c r="I53">
        <v>26</v>
      </c>
      <c r="J53">
        <v>95</v>
      </c>
      <c r="K53">
        <v>221013.291495219</v>
      </c>
    </row>
    <row r="54" spans="1:11">
      <c r="A54">
        <v>49</v>
      </c>
      <c r="B54" t="s">
        <v>95</v>
      </c>
      <c r="C54" t="s">
        <v>360</v>
      </c>
      <c r="G54">
        <v>63</v>
      </c>
      <c r="H54">
        <v>143</v>
      </c>
      <c r="I54">
        <v>25</v>
      </c>
      <c r="J54">
        <v>87</v>
      </c>
      <c r="K54">
        <v>202401.645895622</v>
      </c>
    </row>
    <row r="55" spans="1:11">
      <c r="A55">
        <v>50</v>
      </c>
      <c r="B55" t="s">
        <v>95</v>
      </c>
      <c r="C55" t="s">
        <v>361</v>
      </c>
      <c r="G55">
        <v>33</v>
      </c>
      <c r="H55">
        <v>82</v>
      </c>
      <c r="I55">
        <v>16</v>
      </c>
      <c r="J55">
        <v>56</v>
      </c>
      <c r="K55">
        <v>130281.519197182</v>
      </c>
    </row>
    <row r="56" spans="1:11">
      <c r="A56">
        <v>51</v>
      </c>
      <c r="B56" t="s">
        <v>95</v>
      </c>
      <c r="C56" t="s">
        <v>362</v>
      </c>
      <c r="G56">
        <v>62</v>
      </c>
      <c r="H56">
        <v>132</v>
      </c>
      <c r="I56">
        <v>24</v>
      </c>
      <c r="J56">
        <v>77</v>
      </c>
      <c r="K56">
        <v>179137.088896125</v>
      </c>
    </row>
    <row r="57" spans="2:12">
      <c r="B57" t="s">
        <v>110</v>
      </c>
      <c r="D57" t="s">
        <v>363</v>
      </c>
      <c r="E57" t="s">
        <v>364</v>
      </c>
      <c r="F57" t="s">
        <v>365</v>
      </c>
      <c r="K57">
        <v>1658762.91406412</v>
      </c>
      <c r="L57">
        <v>1658763</v>
      </c>
    </row>
    <row r="58" spans="1:11">
      <c r="A58">
        <v>52</v>
      </c>
      <c r="B58" t="s">
        <v>110</v>
      </c>
      <c r="C58" t="s">
        <v>366</v>
      </c>
      <c r="G58">
        <v>15</v>
      </c>
      <c r="H58">
        <v>36</v>
      </c>
      <c r="I58">
        <v>7</v>
      </c>
      <c r="J58">
        <v>25</v>
      </c>
      <c r="K58">
        <v>58161.3924987419</v>
      </c>
    </row>
    <row r="59" spans="1:11">
      <c r="A59">
        <v>53</v>
      </c>
      <c r="B59" t="s">
        <v>110</v>
      </c>
      <c r="C59" t="s">
        <v>367</v>
      </c>
      <c r="G59">
        <v>29</v>
      </c>
      <c r="H59">
        <v>51</v>
      </c>
      <c r="I59">
        <v>8</v>
      </c>
      <c r="J59">
        <v>21</v>
      </c>
      <c r="K59">
        <v>48855.5696989432</v>
      </c>
    </row>
    <row r="60" spans="1:11">
      <c r="A60">
        <v>54</v>
      </c>
      <c r="B60" t="s">
        <v>110</v>
      </c>
      <c r="C60" t="s">
        <v>368</v>
      </c>
      <c r="G60">
        <v>83</v>
      </c>
      <c r="H60">
        <v>178</v>
      </c>
      <c r="I60">
        <v>38</v>
      </c>
      <c r="J60">
        <v>115</v>
      </c>
      <c r="K60">
        <v>267542.405494213</v>
      </c>
    </row>
    <row r="61" spans="1:11">
      <c r="A61">
        <v>55</v>
      </c>
      <c r="B61" t="s">
        <v>110</v>
      </c>
      <c r="C61" t="s">
        <v>369</v>
      </c>
      <c r="G61">
        <v>59</v>
      </c>
      <c r="H61">
        <v>138</v>
      </c>
      <c r="I61">
        <v>22</v>
      </c>
      <c r="J61">
        <v>81</v>
      </c>
      <c r="K61">
        <v>188442.911695924</v>
      </c>
    </row>
    <row r="62" spans="1:11">
      <c r="A62">
        <v>56</v>
      </c>
      <c r="B62" t="s">
        <v>110</v>
      </c>
      <c r="C62" t="s">
        <v>370</v>
      </c>
      <c r="G62">
        <v>45</v>
      </c>
      <c r="H62">
        <v>121</v>
      </c>
      <c r="I62">
        <v>24</v>
      </c>
      <c r="J62">
        <v>85</v>
      </c>
      <c r="K62">
        <v>197748.734495722</v>
      </c>
    </row>
    <row r="63" spans="1:11">
      <c r="A63">
        <v>57</v>
      </c>
      <c r="B63" t="s">
        <v>110</v>
      </c>
      <c r="C63" t="s">
        <v>371</v>
      </c>
      <c r="G63">
        <v>38</v>
      </c>
      <c r="H63">
        <v>81</v>
      </c>
      <c r="I63">
        <v>17</v>
      </c>
      <c r="J63">
        <v>50</v>
      </c>
      <c r="K63">
        <v>116322.784997484</v>
      </c>
    </row>
    <row r="64" spans="1:11">
      <c r="A64">
        <v>58</v>
      </c>
      <c r="B64" t="s">
        <v>110</v>
      </c>
      <c r="C64" t="s">
        <v>372</v>
      </c>
      <c r="G64">
        <v>57</v>
      </c>
      <c r="H64">
        <v>144</v>
      </c>
      <c r="I64">
        <v>32</v>
      </c>
      <c r="J64">
        <v>107</v>
      </c>
      <c r="K64">
        <v>248930.759894615</v>
      </c>
    </row>
    <row r="65" spans="1:11">
      <c r="A65">
        <v>59</v>
      </c>
      <c r="B65" t="s">
        <v>110</v>
      </c>
      <c r="C65" t="s">
        <v>373</v>
      </c>
      <c r="G65">
        <v>47</v>
      </c>
      <c r="H65">
        <v>129</v>
      </c>
      <c r="I65">
        <v>24</v>
      </c>
      <c r="J65">
        <v>94</v>
      </c>
      <c r="K65">
        <v>218686.83579527</v>
      </c>
    </row>
    <row r="66" spans="1:11">
      <c r="A66">
        <v>60</v>
      </c>
      <c r="B66" t="s">
        <v>110</v>
      </c>
      <c r="C66" t="s">
        <v>374</v>
      </c>
      <c r="G66">
        <v>54</v>
      </c>
      <c r="H66">
        <v>127</v>
      </c>
      <c r="I66">
        <v>27</v>
      </c>
      <c r="J66">
        <v>88</v>
      </c>
      <c r="K66">
        <v>204728.101595571</v>
      </c>
    </row>
    <row r="67" spans="1:11">
      <c r="A67">
        <v>61</v>
      </c>
      <c r="B67" t="s">
        <v>110</v>
      </c>
      <c r="C67" t="s">
        <v>375</v>
      </c>
      <c r="G67">
        <v>49</v>
      </c>
      <c r="H67">
        <v>91</v>
      </c>
      <c r="I67">
        <v>15</v>
      </c>
      <c r="J67">
        <v>47</v>
      </c>
      <c r="K67">
        <v>109343.417897635</v>
      </c>
    </row>
    <row r="68" spans="2:12">
      <c r="B68" t="s">
        <v>376</v>
      </c>
      <c r="D68" t="s">
        <v>377</v>
      </c>
      <c r="E68" t="s">
        <v>378</v>
      </c>
      <c r="F68" t="s">
        <v>379</v>
      </c>
      <c r="K68">
        <v>3871222.28471626</v>
      </c>
      <c r="L68">
        <v>3871222</v>
      </c>
    </row>
    <row r="69" spans="1:11">
      <c r="A69">
        <v>62</v>
      </c>
      <c r="B69" t="s">
        <v>376</v>
      </c>
      <c r="C69" t="s">
        <v>380</v>
      </c>
      <c r="G69">
        <v>20</v>
      </c>
      <c r="H69">
        <v>33</v>
      </c>
      <c r="I69">
        <v>9</v>
      </c>
      <c r="J69">
        <v>20</v>
      </c>
      <c r="K69">
        <v>46529.1139989935</v>
      </c>
    </row>
    <row r="70" spans="1:11">
      <c r="A70">
        <v>63</v>
      </c>
      <c r="B70" t="s">
        <v>376</v>
      </c>
      <c r="C70" t="s">
        <v>381</v>
      </c>
      <c r="G70">
        <v>66</v>
      </c>
      <c r="H70">
        <v>205</v>
      </c>
      <c r="I70">
        <v>49</v>
      </c>
      <c r="J70">
        <v>180</v>
      </c>
      <c r="K70">
        <v>418762.025990942</v>
      </c>
    </row>
    <row r="71" spans="1:11">
      <c r="A71">
        <v>64</v>
      </c>
      <c r="B71" t="s">
        <v>376</v>
      </c>
      <c r="C71" t="s">
        <v>382</v>
      </c>
      <c r="G71">
        <v>45</v>
      </c>
      <c r="H71">
        <v>106</v>
      </c>
      <c r="I71">
        <v>23</v>
      </c>
      <c r="J71">
        <v>76</v>
      </c>
      <c r="K71">
        <v>176810.633196175</v>
      </c>
    </row>
    <row r="72" spans="1:11">
      <c r="A72">
        <v>65</v>
      </c>
      <c r="B72" t="s">
        <v>376</v>
      </c>
      <c r="C72" t="s">
        <v>383</v>
      </c>
      <c r="G72">
        <v>28</v>
      </c>
      <c r="H72">
        <v>51</v>
      </c>
      <c r="I72">
        <v>8</v>
      </c>
      <c r="J72">
        <v>23</v>
      </c>
      <c r="K72">
        <v>53508.4810988425</v>
      </c>
    </row>
    <row r="73" spans="1:11">
      <c r="A73">
        <v>66</v>
      </c>
      <c r="B73" t="s">
        <v>376</v>
      </c>
      <c r="C73" t="s">
        <v>384</v>
      </c>
      <c r="G73">
        <v>104</v>
      </c>
      <c r="H73">
        <v>275</v>
      </c>
      <c r="I73">
        <v>57</v>
      </c>
      <c r="J73">
        <v>208</v>
      </c>
      <c r="K73">
        <v>483902.785589533</v>
      </c>
    </row>
    <row r="74" spans="1:11">
      <c r="A74">
        <v>67</v>
      </c>
      <c r="B74" t="s">
        <v>376</v>
      </c>
      <c r="C74" t="s">
        <v>385</v>
      </c>
      <c r="G74">
        <v>70</v>
      </c>
      <c r="H74">
        <v>205</v>
      </c>
      <c r="I74">
        <v>48</v>
      </c>
      <c r="J74">
        <v>179</v>
      </c>
      <c r="K74">
        <v>416435.570290992</v>
      </c>
    </row>
    <row r="75" spans="1:11">
      <c r="A75">
        <v>68</v>
      </c>
      <c r="B75" t="s">
        <v>376</v>
      </c>
      <c r="C75" t="s">
        <v>386</v>
      </c>
      <c r="G75">
        <v>26</v>
      </c>
      <c r="H75">
        <v>77</v>
      </c>
      <c r="I75">
        <v>15</v>
      </c>
      <c r="J75">
        <v>55</v>
      </c>
      <c r="K75">
        <v>127955.063497232</v>
      </c>
    </row>
    <row r="76" spans="1:11">
      <c r="A76">
        <v>69</v>
      </c>
      <c r="B76" t="s">
        <v>376</v>
      </c>
      <c r="C76" t="s">
        <v>387</v>
      </c>
      <c r="G76">
        <v>49</v>
      </c>
      <c r="H76">
        <v>115</v>
      </c>
      <c r="I76">
        <v>26</v>
      </c>
      <c r="J76">
        <v>87</v>
      </c>
      <c r="K76">
        <v>202401.645895622</v>
      </c>
    </row>
    <row r="77" spans="1:11">
      <c r="A77">
        <v>70</v>
      </c>
      <c r="B77" t="s">
        <v>376</v>
      </c>
      <c r="C77" t="s">
        <v>388</v>
      </c>
      <c r="G77">
        <v>57</v>
      </c>
      <c r="H77">
        <v>162</v>
      </c>
      <c r="I77">
        <v>41</v>
      </c>
      <c r="J77">
        <v>140</v>
      </c>
      <c r="K77">
        <v>325703.797992955</v>
      </c>
    </row>
    <row r="78" spans="1:11">
      <c r="A78">
        <v>71</v>
      </c>
      <c r="B78" t="s">
        <v>376</v>
      </c>
      <c r="C78" t="s">
        <v>389</v>
      </c>
      <c r="G78">
        <v>77</v>
      </c>
      <c r="H78">
        <v>155</v>
      </c>
      <c r="I78">
        <v>36</v>
      </c>
      <c r="J78">
        <v>105</v>
      </c>
      <c r="K78">
        <v>244277.848494716</v>
      </c>
    </row>
    <row r="79" spans="1:11">
      <c r="A79">
        <v>72</v>
      </c>
      <c r="B79" t="s">
        <v>376</v>
      </c>
      <c r="C79" t="s">
        <v>390</v>
      </c>
      <c r="G79">
        <v>34</v>
      </c>
      <c r="H79">
        <v>80</v>
      </c>
      <c r="I79">
        <v>20</v>
      </c>
      <c r="J79">
        <v>60</v>
      </c>
      <c r="K79">
        <v>139587.341996981</v>
      </c>
    </row>
    <row r="80" spans="1:11">
      <c r="A80">
        <v>73</v>
      </c>
      <c r="B80" t="s">
        <v>376</v>
      </c>
      <c r="C80" t="s">
        <v>391</v>
      </c>
      <c r="G80">
        <v>64</v>
      </c>
      <c r="H80">
        <v>205</v>
      </c>
      <c r="I80">
        <v>40</v>
      </c>
      <c r="J80">
        <v>167</v>
      </c>
      <c r="K80">
        <v>388518.101891596</v>
      </c>
    </row>
    <row r="81" spans="1:11">
      <c r="A81">
        <v>74</v>
      </c>
      <c r="B81" t="s">
        <v>376</v>
      </c>
      <c r="C81" t="s">
        <v>392</v>
      </c>
      <c r="G81">
        <v>48</v>
      </c>
      <c r="H81">
        <v>162</v>
      </c>
      <c r="I81">
        <v>34</v>
      </c>
      <c r="J81">
        <v>142</v>
      </c>
      <c r="K81">
        <v>330356.709392854</v>
      </c>
    </row>
    <row r="82" spans="1:11">
      <c r="A82">
        <v>75</v>
      </c>
      <c r="B82" t="s">
        <v>376</v>
      </c>
      <c r="C82" t="s">
        <v>393</v>
      </c>
      <c r="G82">
        <v>78</v>
      </c>
      <c r="H82">
        <v>192</v>
      </c>
      <c r="I82">
        <v>41</v>
      </c>
      <c r="J82">
        <v>153</v>
      </c>
      <c r="K82">
        <v>355947.7220923</v>
      </c>
    </row>
    <row r="83" spans="1:11">
      <c r="A83">
        <v>76</v>
      </c>
      <c r="B83" t="s">
        <v>376</v>
      </c>
      <c r="C83" t="s">
        <v>394</v>
      </c>
      <c r="G83">
        <v>40</v>
      </c>
      <c r="H83">
        <v>93</v>
      </c>
      <c r="I83">
        <v>20</v>
      </c>
      <c r="J83">
        <v>69</v>
      </c>
      <c r="K83">
        <v>160525.443296528</v>
      </c>
    </row>
    <row r="84" spans="2:12">
      <c r="B84" t="s">
        <v>118</v>
      </c>
      <c r="D84" t="s">
        <v>395</v>
      </c>
      <c r="E84" t="s">
        <v>121</v>
      </c>
      <c r="F84" t="s">
        <v>396</v>
      </c>
      <c r="K84">
        <v>1830920.63586039</v>
      </c>
      <c r="L84">
        <v>1830921</v>
      </c>
    </row>
    <row r="85" spans="1:11">
      <c r="A85">
        <v>77</v>
      </c>
      <c r="B85" t="s">
        <v>118</v>
      </c>
      <c r="C85" t="s">
        <v>397</v>
      </c>
      <c r="G85">
        <v>75</v>
      </c>
      <c r="H85">
        <v>207</v>
      </c>
      <c r="I85">
        <v>43</v>
      </c>
      <c r="J85">
        <v>162</v>
      </c>
      <c r="K85">
        <v>376885.823391847</v>
      </c>
    </row>
    <row r="86" spans="1:11">
      <c r="A86">
        <v>78</v>
      </c>
      <c r="B86" t="s">
        <v>118</v>
      </c>
      <c r="C86" t="s">
        <v>398</v>
      </c>
      <c r="G86">
        <v>45</v>
      </c>
      <c r="H86">
        <v>152</v>
      </c>
      <c r="I86">
        <v>34</v>
      </c>
      <c r="J86">
        <v>137</v>
      </c>
      <c r="K86">
        <v>318724.430893106</v>
      </c>
    </row>
    <row r="87" spans="1:11">
      <c r="A87">
        <v>79</v>
      </c>
      <c r="B87" t="s">
        <v>118</v>
      </c>
      <c r="C87" t="s">
        <v>330</v>
      </c>
      <c r="G87">
        <v>31</v>
      </c>
      <c r="H87">
        <v>83</v>
      </c>
      <c r="I87">
        <v>19</v>
      </c>
      <c r="J87">
        <v>67</v>
      </c>
      <c r="K87">
        <v>155872.531896628</v>
      </c>
    </row>
    <row r="88" spans="1:11">
      <c r="A88">
        <v>80</v>
      </c>
      <c r="B88" t="s">
        <v>118</v>
      </c>
      <c r="C88" t="s">
        <v>399</v>
      </c>
      <c r="G88">
        <v>99</v>
      </c>
      <c r="H88">
        <v>272</v>
      </c>
      <c r="I88">
        <v>55</v>
      </c>
      <c r="J88">
        <v>203</v>
      </c>
      <c r="K88">
        <v>472270.507089784</v>
      </c>
    </row>
    <row r="89" spans="1:11">
      <c r="A89">
        <v>81</v>
      </c>
      <c r="B89" t="s">
        <v>118</v>
      </c>
      <c r="C89" t="s">
        <v>400</v>
      </c>
      <c r="G89">
        <v>87</v>
      </c>
      <c r="H89">
        <v>217</v>
      </c>
      <c r="I89">
        <v>51</v>
      </c>
      <c r="J89">
        <v>168</v>
      </c>
      <c r="K89">
        <v>390844.557591546</v>
      </c>
    </row>
    <row r="90" spans="1:11">
      <c r="A90">
        <v>82</v>
      </c>
      <c r="B90" t="s">
        <v>118</v>
      </c>
      <c r="C90" t="s">
        <v>401</v>
      </c>
      <c r="G90">
        <v>19</v>
      </c>
      <c r="H90">
        <v>62</v>
      </c>
      <c r="I90">
        <v>12</v>
      </c>
      <c r="J90">
        <v>50</v>
      </c>
      <c r="K90">
        <v>116322.784997484</v>
      </c>
    </row>
    <row r="91" spans="2:12">
      <c r="B91" t="s">
        <v>135</v>
      </c>
      <c r="D91" t="s">
        <v>402</v>
      </c>
      <c r="E91" t="s">
        <v>138</v>
      </c>
      <c r="F91" t="s">
        <v>403</v>
      </c>
      <c r="K91">
        <v>2561427.72564459</v>
      </c>
      <c r="L91">
        <v>2561428</v>
      </c>
    </row>
    <row r="92" spans="1:11">
      <c r="A92">
        <v>83</v>
      </c>
      <c r="B92" t="s">
        <v>135</v>
      </c>
      <c r="C92" t="s">
        <v>404</v>
      </c>
      <c r="G92">
        <v>46</v>
      </c>
      <c r="H92">
        <v>113</v>
      </c>
      <c r="I92">
        <v>26</v>
      </c>
      <c r="J92">
        <v>89</v>
      </c>
      <c r="K92">
        <v>207054.557295521</v>
      </c>
    </row>
    <row r="93" spans="1:11">
      <c r="A93">
        <v>84</v>
      </c>
      <c r="B93" t="s">
        <v>135</v>
      </c>
      <c r="C93" t="s">
        <v>405</v>
      </c>
      <c r="G93">
        <v>47</v>
      </c>
      <c r="H93">
        <v>102</v>
      </c>
      <c r="I93">
        <v>10</v>
      </c>
      <c r="J93">
        <v>41</v>
      </c>
      <c r="K93">
        <v>95384.6836979367</v>
      </c>
    </row>
    <row r="94" spans="1:11">
      <c r="A94">
        <v>85</v>
      </c>
      <c r="B94" t="s">
        <v>135</v>
      </c>
      <c r="C94" t="s">
        <v>406</v>
      </c>
      <c r="G94">
        <v>58</v>
      </c>
      <c r="H94">
        <v>148</v>
      </c>
      <c r="I94">
        <v>26</v>
      </c>
      <c r="J94">
        <v>87</v>
      </c>
      <c r="K94">
        <v>202401.645895622</v>
      </c>
    </row>
    <row r="95" spans="1:11">
      <c r="A95">
        <v>86</v>
      </c>
      <c r="B95" t="s">
        <v>135</v>
      </c>
      <c r="C95" t="s">
        <v>407</v>
      </c>
      <c r="G95">
        <v>93</v>
      </c>
      <c r="H95">
        <v>247</v>
      </c>
      <c r="I95">
        <v>48</v>
      </c>
      <c r="J95">
        <v>171</v>
      </c>
      <c r="K95">
        <v>397823.924691395</v>
      </c>
    </row>
    <row r="96" spans="1:11">
      <c r="A96">
        <v>87</v>
      </c>
      <c r="B96" t="s">
        <v>135</v>
      </c>
      <c r="C96" t="s">
        <v>408</v>
      </c>
      <c r="G96">
        <v>31</v>
      </c>
      <c r="H96">
        <v>70</v>
      </c>
      <c r="I96">
        <v>9</v>
      </c>
      <c r="J96">
        <v>32</v>
      </c>
      <c r="K96">
        <v>74446.5823983896</v>
      </c>
    </row>
    <row r="97" spans="1:11">
      <c r="A97">
        <v>88</v>
      </c>
      <c r="B97" t="s">
        <v>135</v>
      </c>
      <c r="C97" t="s">
        <v>409</v>
      </c>
      <c r="G97">
        <v>67</v>
      </c>
      <c r="H97">
        <v>168</v>
      </c>
      <c r="I97">
        <v>36</v>
      </c>
      <c r="J97">
        <v>116</v>
      </c>
      <c r="K97">
        <v>269868.861194162</v>
      </c>
    </row>
    <row r="98" spans="1:11">
      <c r="A98">
        <v>89</v>
      </c>
      <c r="B98" t="s">
        <v>135</v>
      </c>
      <c r="C98" t="s">
        <v>410</v>
      </c>
      <c r="G98">
        <v>39</v>
      </c>
      <c r="H98">
        <v>116</v>
      </c>
      <c r="I98">
        <v>26</v>
      </c>
      <c r="J98">
        <v>96</v>
      </c>
      <c r="K98">
        <v>223339.747195169</v>
      </c>
    </row>
    <row r="99" spans="1:11">
      <c r="A99">
        <v>90</v>
      </c>
      <c r="B99" t="s">
        <v>135</v>
      </c>
      <c r="C99" t="s">
        <v>411</v>
      </c>
      <c r="G99">
        <v>28</v>
      </c>
      <c r="H99">
        <v>71</v>
      </c>
      <c r="I99">
        <v>15</v>
      </c>
      <c r="J99">
        <v>51</v>
      </c>
      <c r="K99">
        <v>118649.240697433</v>
      </c>
    </row>
    <row r="100" spans="1:11">
      <c r="A100">
        <v>91</v>
      </c>
      <c r="B100" t="s">
        <v>135</v>
      </c>
      <c r="C100" t="s">
        <v>412</v>
      </c>
      <c r="G100">
        <v>49</v>
      </c>
      <c r="H100">
        <v>152</v>
      </c>
      <c r="I100">
        <v>39</v>
      </c>
      <c r="J100">
        <v>142</v>
      </c>
      <c r="K100">
        <v>330356.709392854</v>
      </c>
    </row>
    <row r="101" spans="1:11">
      <c r="A101">
        <v>92</v>
      </c>
      <c r="B101" t="s">
        <v>135</v>
      </c>
      <c r="C101" t="s">
        <v>413</v>
      </c>
      <c r="G101">
        <v>53</v>
      </c>
      <c r="H101">
        <v>128</v>
      </c>
      <c r="I101">
        <v>26</v>
      </c>
      <c r="J101">
        <v>85</v>
      </c>
      <c r="K101">
        <v>197748.734495722</v>
      </c>
    </row>
    <row r="102" spans="1:11">
      <c r="A102">
        <v>93</v>
      </c>
      <c r="B102" t="s">
        <v>135</v>
      </c>
      <c r="C102" t="s">
        <v>414</v>
      </c>
      <c r="G102">
        <v>89</v>
      </c>
      <c r="H102">
        <v>234</v>
      </c>
      <c r="I102">
        <v>61</v>
      </c>
      <c r="J102">
        <v>191</v>
      </c>
      <c r="K102">
        <v>444353.038690388</v>
      </c>
    </row>
    <row r="103" spans="2:12">
      <c r="B103" t="s">
        <v>146</v>
      </c>
      <c r="D103" t="s">
        <v>415</v>
      </c>
      <c r="E103" t="s">
        <v>149</v>
      </c>
      <c r="F103" t="s">
        <v>416</v>
      </c>
      <c r="K103">
        <v>984090.761078713</v>
      </c>
      <c r="L103">
        <v>984091</v>
      </c>
    </row>
    <row r="104" spans="1:11">
      <c r="A104">
        <v>94</v>
      </c>
      <c r="B104" t="s">
        <v>146</v>
      </c>
      <c r="C104" t="s">
        <v>417</v>
      </c>
      <c r="G104">
        <v>51</v>
      </c>
      <c r="H104">
        <v>107</v>
      </c>
      <c r="I104">
        <v>21</v>
      </c>
      <c r="J104">
        <v>72</v>
      </c>
      <c r="K104">
        <v>167504.810396377</v>
      </c>
    </row>
    <row r="105" spans="1:11">
      <c r="A105">
        <v>95</v>
      </c>
      <c r="B105" t="s">
        <v>146</v>
      </c>
      <c r="C105" t="s">
        <v>418</v>
      </c>
      <c r="G105">
        <v>36</v>
      </c>
      <c r="H105">
        <v>88</v>
      </c>
      <c r="I105">
        <v>22</v>
      </c>
      <c r="J105">
        <v>72</v>
      </c>
      <c r="K105">
        <v>167504.810396377</v>
      </c>
    </row>
    <row r="106" spans="1:11">
      <c r="A106">
        <v>96</v>
      </c>
      <c r="B106" t="s">
        <v>146</v>
      </c>
      <c r="C106" t="s">
        <v>419</v>
      </c>
      <c r="G106">
        <v>47</v>
      </c>
      <c r="H106">
        <v>100</v>
      </c>
      <c r="I106">
        <v>16</v>
      </c>
      <c r="J106">
        <v>62</v>
      </c>
      <c r="K106">
        <v>144240.25339688</v>
      </c>
    </row>
    <row r="107" spans="1:11">
      <c r="A107">
        <v>97</v>
      </c>
      <c r="B107" t="s">
        <v>146</v>
      </c>
      <c r="C107" t="s">
        <v>420</v>
      </c>
      <c r="G107">
        <v>72</v>
      </c>
      <c r="H107">
        <v>201</v>
      </c>
      <c r="I107">
        <v>45</v>
      </c>
      <c r="J107">
        <v>167</v>
      </c>
      <c r="K107">
        <v>388518.101891596</v>
      </c>
    </row>
    <row r="108" spans="1:11">
      <c r="A108">
        <v>98</v>
      </c>
      <c r="B108" t="s">
        <v>146</v>
      </c>
      <c r="C108" t="s">
        <v>421</v>
      </c>
      <c r="G108">
        <v>42</v>
      </c>
      <c r="H108">
        <v>91</v>
      </c>
      <c r="I108">
        <v>15</v>
      </c>
      <c r="J108">
        <v>50</v>
      </c>
      <c r="K108">
        <v>116322.784997484</v>
      </c>
    </row>
    <row r="109" spans="2:12">
      <c r="B109" t="s">
        <v>154</v>
      </c>
      <c r="D109" t="s">
        <v>422</v>
      </c>
      <c r="E109" t="s">
        <v>164</v>
      </c>
      <c r="F109" t="s">
        <v>423</v>
      </c>
      <c r="K109">
        <v>1507543.29356739</v>
      </c>
      <c r="L109">
        <v>1507543</v>
      </c>
    </row>
    <row r="110" spans="1:11">
      <c r="A110">
        <v>99</v>
      </c>
      <c r="B110" t="s">
        <v>154</v>
      </c>
      <c r="C110" t="s">
        <v>424</v>
      </c>
      <c r="G110">
        <v>38</v>
      </c>
      <c r="H110">
        <v>75</v>
      </c>
      <c r="I110">
        <v>13</v>
      </c>
      <c r="J110">
        <v>45</v>
      </c>
      <c r="K110">
        <v>104690.506497735</v>
      </c>
    </row>
    <row r="111" spans="1:11">
      <c r="A111">
        <v>100</v>
      </c>
      <c r="B111" t="s">
        <v>154</v>
      </c>
      <c r="C111" t="s">
        <v>425</v>
      </c>
      <c r="G111">
        <v>64</v>
      </c>
      <c r="H111">
        <v>143</v>
      </c>
      <c r="I111">
        <v>26</v>
      </c>
      <c r="J111">
        <v>91</v>
      </c>
      <c r="K111">
        <v>211707.468695421</v>
      </c>
    </row>
    <row r="112" spans="1:11">
      <c r="A112">
        <v>101</v>
      </c>
      <c r="B112" t="s">
        <v>154</v>
      </c>
      <c r="C112" t="s">
        <v>426</v>
      </c>
      <c r="G112">
        <v>67</v>
      </c>
      <c r="H112">
        <v>117</v>
      </c>
      <c r="I112">
        <v>17</v>
      </c>
      <c r="J112">
        <v>48</v>
      </c>
      <c r="K112">
        <v>111669.873597584</v>
      </c>
    </row>
    <row r="113" spans="1:11">
      <c r="A113">
        <v>102</v>
      </c>
      <c r="B113" t="s">
        <v>154</v>
      </c>
      <c r="C113" t="s">
        <v>427</v>
      </c>
      <c r="G113">
        <v>64</v>
      </c>
      <c r="H113">
        <v>125</v>
      </c>
      <c r="I113">
        <v>31</v>
      </c>
      <c r="J113">
        <v>88</v>
      </c>
      <c r="K113">
        <v>204728.101595571</v>
      </c>
    </row>
    <row r="114" spans="1:11">
      <c r="A114">
        <v>103</v>
      </c>
      <c r="B114" t="s">
        <v>154</v>
      </c>
      <c r="C114" t="s">
        <v>428</v>
      </c>
      <c r="G114">
        <v>68</v>
      </c>
      <c r="H114">
        <v>138</v>
      </c>
      <c r="I114">
        <v>25</v>
      </c>
      <c r="J114">
        <v>82</v>
      </c>
      <c r="K114">
        <v>190769.367395873</v>
      </c>
    </row>
    <row r="115" spans="1:11">
      <c r="A115">
        <v>104</v>
      </c>
      <c r="B115" t="s">
        <v>154</v>
      </c>
      <c r="C115" t="s">
        <v>429</v>
      </c>
      <c r="G115">
        <v>66</v>
      </c>
      <c r="H115">
        <v>145</v>
      </c>
      <c r="I115">
        <v>23</v>
      </c>
      <c r="J115">
        <v>68</v>
      </c>
      <c r="K115">
        <v>158198.987596578</v>
      </c>
    </row>
    <row r="116" spans="1:11">
      <c r="A116">
        <v>105</v>
      </c>
      <c r="B116" t="s">
        <v>154</v>
      </c>
      <c r="C116" t="s">
        <v>430</v>
      </c>
      <c r="G116">
        <v>34</v>
      </c>
      <c r="H116">
        <v>93</v>
      </c>
      <c r="I116">
        <v>20</v>
      </c>
      <c r="J116">
        <v>74</v>
      </c>
      <c r="K116">
        <v>172157.721796276</v>
      </c>
    </row>
    <row r="117" spans="1:11">
      <c r="A117">
        <v>106</v>
      </c>
      <c r="B117" t="s">
        <v>154</v>
      </c>
      <c r="C117" t="s">
        <v>431</v>
      </c>
      <c r="G117">
        <v>34</v>
      </c>
      <c r="H117">
        <v>91</v>
      </c>
      <c r="I117">
        <v>17</v>
      </c>
      <c r="J117">
        <v>69</v>
      </c>
      <c r="K117">
        <v>160525.443296528</v>
      </c>
    </row>
    <row r="118" spans="1:11">
      <c r="A118">
        <v>107</v>
      </c>
      <c r="B118" t="s">
        <v>154</v>
      </c>
      <c r="C118" t="s">
        <v>432</v>
      </c>
      <c r="G118">
        <v>67</v>
      </c>
      <c r="H118">
        <v>140</v>
      </c>
      <c r="I118">
        <v>25</v>
      </c>
      <c r="J118">
        <v>83</v>
      </c>
      <c r="K118">
        <v>193095.823095823</v>
      </c>
    </row>
    <row r="119" spans="2:12">
      <c r="B119" t="s">
        <v>433</v>
      </c>
      <c r="D119" t="s">
        <v>434</v>
      </c>
      <c r="E119" t="s">
        <v>435</v>
      </c>
      <c r="F119" t="s">
        <v>436</v>
      </c>
      <c r="K119">
        <v>914297.090080222</v>
      </c>
      <c r="L119">
        <v>914297</v>
      </c>
    </row>
    <row r="120" spans="1:11">
      <c r="A120">
        <v>108</v>
      </c>
      <c r="B120" t="s">
        <v>433</v>
      </c>
      <c r="C120" t="s">
        <v>437</v>
      </c>
      <c r="G120">
        <v>38</v>
      </c>
      <c r="H120">
        <v>85</v>
      </c>
      <c r="I120">
        <v>16</v>
      </c>
      <c r="J120">
        <v>54</v>
      </c>
      <c r="K120">
        <v>125628.607797283</v>
      </c>
    </row>
    <row r="121" spans="1:11">
      <c r="A121">
        <v>109</v>
      </c>
      <c r="B121" t="s">
        <v>433</v>
      </c>
      <c r="C121" t="s">
        <v>438</v>
      </c>
      <c r="G121">
        <v>32</v>
      </c>
      <c r="H121">
        <v>71</v>
      </c>
      <c r="I121">
        <v>13</v>
      </c>
      <c r="J121">
        <v>47</v>
      </c>
      <c r="K121">
        <v>109343.417897635</v>
      </c>
    </row>
    <row r="122" spans="1:11">
      <c r="A122">
        <v>110</v>
      </c>
      <c r="B122" t="s">
        <v>433</v>
      </c>
      <c r="C122" t="s">
        <v>439</v>
      </c>
      <c r="G122">
        <v>28</v>
      </c>
      <c r="H122">
        <v>67</v>
      </c>
      <c r="I122">
        <v>13</v>
      </c>
      <c r="J122">
        <v>46</v>
      </c>
      <c r="K122">
        <v>107016.962197685</v>
      </c>
    </row>
    <row r="123" spans="1:11">
      <c r="A123">
        <v>111</v>
      </c>
      <c r="B123" t="s">
        <v>433</v>
      </c>
      <c r="C123" t="s">
        <v>440</v>
      </c>
      <c r="G123">
        <v>9</v>
      </c>
      <c r="H123">
        <v>19</v>
      </c>
      <c r="I123">
        <v>6</v>
      </c>
      <c r="J123">
        <v>16</v>
      </c>
      <c r="K123">
        <v>37223.2911991948</v>
      </c>
    </row>
    <row r="124" spans="1:11">
      <c r="A124">
        <v>112</v>
      </c>
      <c r="B124" t="s">
        <v>433</v>
      </c>
      <c r="C124" t="s">
        <v>441</v>
      </c>
      <c r="G124">
        <v>44</v>
      </c>
      <c r="H124">
        <v>71</v>
      </c>
      <c r="I124">
        <v>12</v>
      </c>
      <c r="J124">
        <v>36</v>
      </c>
      <c r="K124">
        <v>83752.4051981883</v>
      </c>
    </row>
    <row r="125" spans="1:11">
      <c r="A125">
        <v>113</v>
      </c>
      <c r="B125" t="s">
        <v>433</v>
      </c>
      <c r="C125" t="s">
        <v>442</v>
      </c>
      <c r="G125">
        <v>29</v>
      </c>
      <c r="H125">
        <v>62</v>
      </c>
      <c r="I125">
        <v>10</v>
      </c>
      <c r="J125">
        <v>32</v>
      </c>
      <c r="K125">
        <v>74446.5823983896</v>
      </c>
    </row>
    <row r="126" spans="1:11">
      <c r="A126">
        <v>114</v>
      </c>
      <c r="B126" t="s">
        <v>433</v>
      </c>
      <c r="C126" t="s">
        <v>443</v>
      </c>
      <c r="G126">
        <v>35</v>
      </c>
      <c r="H126">
        <v>107</v>
      </c>
      <c r="I126">
        <v>21</v>
      </c>
      <c r="J126">
        <v>84</v>
      </c>
      <c r="K126">
        <v>195422.278795773</v>
      </c>
    </row>
    <row r="127" spans="1:11">
      <c r="A127">
        <v>115</v>
      </c>
      <c r="B127" t="s">
        <v>433</v>
      </c>
      <c r="C127" t="s">
        <v>444</v>
      </c>
      <c r="G127">
        <v>39</v>
      </c>
      <c r="H127">
        <v>107</v>
      </c>
      <c r="I127">
        <v>17</v>
      </c>
      <c r="J127">
        <v>67</v>
      </c>
      <c r="K127">
        <v>155872.531896628</v>
      </c>
    </row>
    <row r="128" spans="1:11">
      <c r="A128">
        <v>116</v>
      </c>
      <c r="B128" t="s">
        <v>433</v>
      </c>
      <c r="C128" t="s">
        <v>445</v>
      </c>
      <c r="G128">
        <v>17</v>
      </c>
      <c r="H128">
        <v>27</v>
      </c>
      <c r="I128">
        <v>3</v>
      </c>
      <c r="J128">
        <v>11</v>
      </c>
      <c r="K128">
        <v>25591.0126994464</v>
      </c>
    </row>
    <row r="129" spans="2:12">
      <c r="B129" t="s">
        <v>181</v>
      </c>
      <c r="D129" t="s">
        <v>446</v>
      </c>
      <c r="E129" t="s">
        <v>184</v>
      </c>
      <c r="F129" t="s">
        <v>447</v>
      </c>
      <c r="K129">
        <v>1519175.57206714</v>
      </c>
      <c r="L129">
        <v>1519176</v>
      </c>
    </row>
    <row r="130" spans="1:11">
      <c r="A130">
        <v>117</v>
      </c>
      <c r="B130" t="s">
        <v>181</v>
      </c>
      <c r="C130" t="s">
        <v>448</v>
      </c>
      <c r="G130">
        <v>42</v>
      </c>
      <c r="H130">
        <v>128</v>
      </c>
      <c r="I130">
        <v>29</v>
      </c>
      <c r="J130">
        <v>108</v>
      </c>
      <c r="K130">
        <v>251257.215594565</v>
      </c>
    </row>
    <row r="131" spans="1:11">
      <c r="A131">
        <v>118</v>
      </c>
      <c r="B131" t="s">
        <v>181</v>
      </c>
      <c r="C131" t="s">
        <v>449</v>
      </c>
      <c r="G131">
        <v>102</v>
      </c>
      <c r="H131">
        <v>183</v>
      </c>
      <c r="I131">
        <v>33</v>
      </c>
      <c r="J131">
        <v>92</v>
      </c>
      <c r="K131">
        <v>214033.92439537</v>
      </c>
    </row>
    <row r="132" spans="1:11">
      <c r="A132">
        <v>119</v>
      </c>
      <c r="B132" t="s">
        <v>181</v>
      </c>
      <c r="C132" t="s">
        <v>450</v>
      </c>
      <c r="G132">
        <v>71</v>
      </c>
      <c r="H132">
        <v>177</v>
      </c>
      <c r="I132">
        <v>39</v>
      </c>
      <c r="J132">
        <v>127</v>
      </c>
      <c r="K132">
        <v>295459.873893609</v>
      </c>
    </row>
    <row r="133" spans="1:11">
      <c r="A133">
        <v>120</v>
      </c>
      <c r="B133" t="s">
        <v>181</v>
      </c>
      <c r="C133" t="s">
        <v>451</v>
      </c>
      <c r="G133">
        <v>102</v>
      </c>
      <c r="H133">
        <v>253</v>
      </c>
      <c r="I133">
        <v>46</v>
      </c>
      <c r="J133">
        <v>180</v>
      </c>
      <c r="K133">
        <v>418762.025990942</v>
      </c>
    </row>
    <row r="134" spans="1:11">
      <c r="A134">
        <v>121</v>
      </c>
      <c r="B134" t="s">
        <v>181</v>
      </c>
      <c r="C134" t="s">
        <v>452</v>
      </c>
      <c r="G134">
        <v>2</v>
      </c>
      <c r="H134">
        <v>4</v>
      </c>
      <c r="I134">
        <v>0</v>
      </c>
      <c r="J134">
        <v>0</v>
      </c>
      <c r="K134">
        <v>0</v>
      </c>
    </row>
    <row r="135" spans="1:11">
      <c r="A135">
        <v>122</v>
      </c>
      <c r="B135" t="s">
        <v>181</v>
      </c>
      <c r="C135" t="s">
        <v>453</v>
      </c>
      <c r="G135">
        <v>36</v>
      </c>
      <c r="H135">
        <v>96</v>
      </c>
      <c r="I135">
        <v>20</v>
      </c>
      <c r="J135">
        <v>68</v>
      </c>
      <c r="K135">
        <v>158198.987596578</v>
      </c>
    </row>
    <row r="136" spans="1:11">
      <c r="A136">
        <v>123</v>
      </c>
      <c r="B136" t="s">
        <v>181</v>
      </c>
      <c r="C136" t="s">
        <v>454</v>
      </c>
      <c r="G136">
        <v>35</v>
      </c>
      <c r="H136">
        <v>93</v>
      </c>
      <c r="I136">
        <v>23</v>
      </c>
      <c r="J136">
        <v>78</v>
      </c>
      <c r="K136">
        <v>181463.544596075</v>
      </c>
    </row>
    <row r="137" spans="2:12">
      <c r="B137" t="s">
        <v>221</v>
      </c>
      <c r="D137" t="s">
        <v>455</v>
      </c>
      <c r="E137" t="s">
        <v>224</v>
      </c>
      <c r="F137" t="s">
        <v>456</v>
      </c>
      <c r="K137">
        <v>1426117.34406915</v>
      </c>
      <c r="L137">
        <v>1426117</v>
      </c>
    </row>
    <row r="138" spans="1:11">
      <c r="A138">
        <v>124</v>
      </c>
      <c r="B138" t="s">
        <v>221</v>
      </c>
      <c r="C138" t="s">
        <v>457</v>
      </c>
      <c r="G138">
        <v>46</v>
      </c>
      <c r="H138">
        <v>110</v>
      </c>
      <c r="I138">
        <v>22</v>
      </c>
      <c r="J138">
        <v>73</v>
      </c>
      <c r="K138">
        <v>169831.266096326</v>
      </c>
    </row>
    <row r="139" spans="1:11">
      <c r="A139">
        <v>125</v>
      </c>
      <c r="B139" t="s">
        <v>221</v>
      </c>
      <c r="C139" t="s">
        <v>458</v>
      </c>
      <c r="G139">
        <v>72</v>
      </c>
      <c r="H139">
        <v>180</v>
      </c>
      <c r="I139">
        <v>25</v>
      </c>
      <c r="J139">
        <v>97</v>
      </c>
      <c r="K139">
        <v>225666.202895119</v>
      </c>
    </row>
    <row r="140" spans="1:11">
      <c r="A140">
        <v>126</v>
      </c>
      <c r="B140" t="s">
        <v>221</v>
      </c>
      <c r="C140" t="s">
        <v>459</v>
      </c>
      <c r="G140">
        <v>55</v>
      </c>
      <c r="H140">
        <v>122</v>
      </c>
      <c r="I140">
        <v>21</v>
      </c>
      <c r="J140">
        <v>77</v>
      </c>
      <c r="K140">
        <v>179137.088896125</v>
      </c>
    </row>
    <row r="141" spans="1:11">
      <c r="A141">
        <v>127</v>
      </c>
      <c r="B141" t="s">
        <v>221</v>
      </c>
      <c r="C141" t="s">
        <v>460</v>
      </c>
      <c r="G141">
        <v>35</v>
      </c>
      <c r="H141">
        <v>82</v>
      </c>
      <c r="I141">
        <v>13</v>
      </c>
      <c r="J141">
        <v>44</v>
      </c>
      <c r="K141">
        <v>102364.050797786</v>
      </c>
    </row>
    <row r="142" spans="1:11">
      <c r="A142">
        <v>128</v>
      </c>
      <c r="B142" t="s">
        <v>221</v>
      </c>
      <c r="C142" t="s">
        <v>461</v>
      </c>
      <c r="G142">
        <v>44</v>
      </c>
      <c r="H142">
        <v>85</v>
      </c>
      <c r="I142">
        <v>7</v>
      </c>
      <c r="J142">
        <v>28</v>
      </c>
      <c r="K142">
        <v>65140.7595985909</v>
      </c>
    </row>
    <row r="143" spans="1:11">
      <c r="A143">
        <v>129</v>
      </c>
      <c r="B143" t="s">
        <v>221</v>
      </c>
      <c r="C143" t="s">
        <v>462</v>
      </c>
      <c r="G143">
        <v>72</v>
      </c>
      <c r="H143">
        <v>151</v>
      </c>
      <c r="I143">
        <v>19</v>
      </c>
      <c r="J143">
        <v>74</v>
      </c>
      <c r="K143">
        <v>172157.721796276</v>
      </c>
    </row>
    <row r="144" spans="1:11">
      <c r="A144">
        <v>130</v>
      </c>
      <c r="B144" t="s">
        <v>221</v>
      </c>
      <c r="C144" t="s">
        <v>463</v>
      </c>
      <c r="G144">
        <v>55</v>
      </c>
      <c r="H144">
        <v>111</v>
      </c>
      <c r="I144">
        <v>17</v>
      </c>
      <c r="J144">
        <v>50</v>
      </c>
      <c r="K144">
        <v>116322.784997484</v>
      </c>
    </row>
    <row r="145" spans="1:11">
      <c r="A145">
        <v>131</v>
      </c>
      <c r="B145" t="s">
        <v>221</v>
      </c>
      <c r="C145" t="s">
        <v>464</v>
      </c>
      <c r="G145">
        <v>53</v>
      </c>
      <c r="H145">
        <v>128</v>
      </c>
      <c r="I145">
        <v>21</v>
      </c>
      <c r="J145">
        <v>79</v>
      </c>
      <c r="K145">
        <v>183790.000296024</v>
      </c>
    </row>
    <row r="146" spans="1:11">
      <c r="A146">
        <v>132</v>
      </c>
      <c r="B146" t="s">
        <v>221</v>
      </c>
      <c r="C146" t="s">
        <v>465</v>
      </c>
      <c r="G146">
        <v>57</v>
      </c>
      <c r="H146">
        <v>140</v>
      </c>
      <c r="I146">
        <v>23</v>
      </c>
      <c r="J146">
        <v>91</v>
      </c>
      <c r="K146">
        <v>211707.468695421</v>
      </c>
    </row>
    <row r="147" spans="2:12">
      <c r="B147" t="s">
        <v>466</v>
      </c>
      <c r="D147" t="s">
        <v>467</v>
      </c>
      <c r="E147" t="s">
        <v>468</v>
      </c>
      <c r="F147" t="s">
        <v>469</v>
      </c>
      <c r="K147">
        <v>1823941.26876055</v>
      </c>
      <c r="L147">
        <v>1823941</v>
      </c>
    </row>
    <row r="148" spans="1:11">
      <c r="A148">
        <v>133</v>
      </c>
      <c r="B148" t="s">
        <v>466</v>
      </c>
      <c r="C148" t="s">
        <v>470</v>
      </c>
      <c r="G148">
        <v>66</v>
      </c>
      <c r="H148">
        <v>171</v>
      </c>
      <c r="I148">
        <v>39</v>
      </c>
      <c r="J148">
        <v>133</v>
      </c>
      <c r="K148">
        <v>309418.608093307</v>
      </c>
    </row>
    <row r="149" spans="1:11">
      <c r="A149">
        <v>134</v>
      </c>
      <c r="B149" t="s">
        <v>466</v>
      </c>
      <c r="C149" t="s">
        <v>471</v>
      </c>
      <c r="G149">
        <v>23</v>
      </c>
      <c r="H149">
        <v>71</v>
      </c>
      <c r="I149">
        <v>13</v>
      </c>
      <c r="J149">
        <v>49</v>
      </c>
      <c r="K149">
        <v>113996.329297534</v>
      </c>
    </row>
    <row r="150" spans="1:11">
      <c r="A150">
        <v>135</v>
      </c>
      <c r="B150" t="s">
        <v>466</v>
      </c>
      <c r="C150" t="s">
        <v>472</v>
      </c>
      <c r="G150">
        <v>90</v>
      </c>
      <c r="H150">
        <v>231</v>
      </c>
      <c r="I150">
        <v>46</v>
      </c>
      <c r="J150">
        <v>166</v>
      </c>
      <c r="K150">
        <v>386191.646191646</v>
      </c>
    </row>
    <row r="151" spans="1:11">
      <c r="A151">
        <v>136</v>
      </c>
      <c r="B151" t="s">
        <v>466</v>
      </c>
      <c r="C151" t="s">
        <v>473</v>
      </c>
      <c r="G151">
        <v>96</v>
      </c>
      <c r="H151">
        <v>281</v>
      </c>
      <c r="I151">
        <v>51</v>
      </c>
      <c r="J151">
        <v>191</v>
      </c>
      <c r="K151">
        <v>444353.038690388</v>
      </c>
    </row>
    <row r="152" spans="1:11">
      <c r="A152">
        <v>137</v>
      </c>
      <c r="B152" t="s">
        <v>466</v>
      </c>
      <c r="C152" t="s">
        <v>474</v>
      </c>
      <c r="G152">
        <v>20</v>
      </c>
      <c r="H152">
        <v>60</v>
      </c>
      <c r="I152">
        <v>10</v>
      </c>
      <c r="J152">
        <v>42</v>
      </c>
      <c r="K152">
        <v>97711.1393978864</v>
      </c>
    </row>
    <row r="153" spans="1:11">
      <c r="A153">
        <v>138</v>
      </c>
      <c r="B153" t="s">
        <v>466</v>
      </c>
      <c r="C153" t="s">
        <v>475</v>
      </c>
      <c r="G153">
        <v>51</v>
      </c>
      <c r="H153">
        <v>159</v>
      </c>
      <c r="I153">
        <v>29</v>
      </c>
      <c r="J153">
        <v>122</v>
      </c>
      <c r="K153">
        <v>283827.59539386</v>
      </c>
    </row>
    <row r="154" spans="1:11">
      <c r="A154">
        <v>139</v>
      </c>
      <c r="B154" t="s">
        <v>466</v>
      </c>
      <c r="C154" t="s">
        <v>476</v>
      </c>
      <c r="G154">
        <v>35</v>
      </c>
      <c r="H154">
        <v>95</v>
      </c>
      <c r="I154">
        <v>19</v>
      </c>
      <c r="J154">
        <v>70</v>
      </c>
      <c r="K154">
        <v>162851.898996477</v>
      </c>
    </row>
    <row r="155" spans="1:11">
      <c r="A155">
        <v>140</v>
      </c>
      <c r="B155" t="s">
        <v>466</v>
      </c>
      <c r="C155" t="s">
        <v>477</v>
      </c>
      <c r="G155">
        <v>4</v>
      </c>
      <c r="H155">
        <v>12</v>
      </c>
      <c r="I155">
        <v>3</v>
      </c>
      <c r="J155">
        <v>11</v>
      </c>
      <c r="K155">
        <v>25591.0126994464</v>
      </c>
    </row>
    <row r="156" spans="2:12">
      <c r="B156" t="s">
        <v>194</v>
      </c>
      <c r="D156" t="s">
        <v>478</v>
      </c>
      <c r="E156" t="s">
        <v>479</v>
      </c>
      <c r="F156" t="s">
        <v>480</v>
      </c>
      <c r="K156">
        <v>2703341.52334152</v>
      </c>
      <c r="L156">
        <v>2703342</v>
      </c>
    </row>
    <row r="157" spans="1:11">
      <c r="A157">
        <v>141</v>
      </c>
      <c r="B157" t="s">
        <v>194</v>
      </c>
      <c r="C157" t="s">
        <v>481</v>
      </c>
      <c r="G157">
        <v>33</v>
      </c>
      <c r="H157">
        <v>81</v>
      </c>
      <c r="I157">
        <v>14</v>
      </c>
      <c r="J157">
        <v>48</v>
      </c>
      <c r="K157">
        <v>111669.873597584</v>
      </c>
    </row>
    <row r="158" spans="1:11">
      <c r="A158">
        <v>142</v>
      </c>
      <c r="B158" t="s">
        <v>194</v>
      </c>
      <c r="C158" t="s">
        <v>482</v>
      </c>
      <c r="G158">
        <v>92</v>
      </c>
      <c r="H158">
        <v>191</v>
      </c>
      <c r="I158">
        <v>36</v>
      </c>
      <c r="J158">
        <v>118</v>
      </c>
      <c r="K158">
        <v>274521.772594062</v>
      </c>
    </row>
    <row r="159" spans="1:11">
      <c r="A159">
        <v>143</v>
      </c>
      <c r="B159" t="s">
        <v>194</v>
      </c>
      <c r="C159" t="s">
        <v>483</v>
      </c>
      <c r="G159">
        <v>125</v>
      </c>
      <c r="H159">
        <v>341</v>
      </c>
      <c r="I159">
        <v>80</v>
      </c>
      <c r="J159">
        <v>271</v>
      </c>
      <c r="K159">
        <v>630469.494686362</v>
      </c>
    </row>
    <row r="160" spans="1:11">
      <c r="A160">
        <v>144</v>
      </c>
      <c r="B160" t="s">
        <v>194</v>
      </c>
      <c r="C160" t="s">
        <v>484</v>
      </c>
      <c r="G160">
        <v>33</v>
      </c>
      <c r="H160">
        <v>66</v>
      </c>
      <c r="I160">
        <v>19</v>
      </c>
      <c r="J160">
        <v>50</v>
      </c>
      <c r="K160">
        <v>116322.784997484</v>
      </c>
    </row>
    <row r="161" spans="1:11">
      <c r="A161">
        <v>145</v>
      </c>
      <c r="B161" t="s">
        <v>194</v>
      </c>
      <c r="C161" t="s">
        <v>485</v>
      </c>
      <c r="G161">
        <v>37</v>
      </c>
      <c r="H161">
        <v>82</v>
      </c>
      <c r="I161">
        <v>17</v>
      </c>
      <c r="J161">
        <v>52</v>
      </c>
      <c r="K161">
        <v>120975.696397383</v>
      </c>
    </row>
    <row r="162" spans="1:11">
      <c r="A162">
        <v>146</v>
      </c>
      <c r="B162" t="s">
        <v>194</v>
      </c>
      <c r="C162" t="s">
        <v>486</v>
      </c>
      <c r="G162">
        <v>106</v>
      </c>
      <c r="H162">
        <v>238</v>
      </c>
      <c r="I162">
        <v>51</v>
      </c>
      <c r="J162">
        <v>171</v>
      </c>
      <c r="K162">
        <v>397823.924691395</v>
      </c>
    </row>
    <row r="163" spans="1:11">
      <c r="A163">
        <v>147</v>
      </c>
      <c r="B163" t="s">
        <v>194</v>
      </c>
      <c r="C163" t="s">
        <v>487</v>
      </c>
      <c r="G163">
        <v>118</v>
      </c>
      <c r="H163">
        <v>330</v>
      </c>
      <c r="I163">
        <v>79</v>
      </c>
      <c r="J163">
        <v>280</v>
      </c>
      <c r="K163">
        <v>651407.595985909</v>
      </c>
    </row>
    <row r="164" spans="1:11">
      <c r="A164">
        <v>148</v>
      </c>
      <c r="B164" t="s">
        <v>194</v>
      </c>
      <c r="C164" t="s">
        <v>488</v>
      </c>
      <c r="G164">
        <v>58</v>
      </c>
      <c r="H164">
        <v>127</v>
      </c>
      <c r="I164">
        <v>32</v>
      </c>
      <c r="J164">
        <v>94</v>
      </c>
      <c r="K164">
        <v>218686.83579527</v>
      </c>
    </row>
    <row r="165" spans="1:11">
      <c r="A165">
        <v>149</v>
      </c>
      <c r="B165" t="s">
        <v>194</v>
      </c>
      <c r="C165" t="s">
        <v>489</v>
      </c>
      <c r="G165">
        <v>54</v>
      </c>
      <c r="H165">
        <v>127</v>
      </c>
      <c r="I165">
        <v>22</v>
      </c>
      <c r="J165">
        <v>78</v>
      </c>
      <c r="K165">
        <v>181463.544596075</v>
      </c>
    </row>
    <row r="166" spans="2:12">
      <c r="B166" t="s">
        <v>210</v>
      </c>
      <c r="D166" t="s">
        <v>490</v>
      </c>
      <c r="E166" t="s">
        <v>213</v>
      </c>
      <c r="F166" t="s">
        <v>491</v>
      </c>
      <c r="K166">
        <v>998049.495278411</v>
      </c>
      <c r="L166">
        <v>998049</v>
      </c>
    </row>
    <row r="167" spans="1:11">
      <c r="A167">
        <v>150</v>
      </c>
      <c r="B167" t="s">
        <v>210</v>
      </c>
      <c r="C167" t="s">
        <v>492</v>
      </c>
      <c r="G167">
        <v>37</v>
      </c>
      <c r="H167">
        <v>78</v>
      </c>
      <c r="I167">
        <v>12</v>
      </c>
      <c r="J167">
        <v>41</v>
      </c>
      <c r="K167">
        <v>95384.6836979367</v>
      </c>
    </row>
    <row r="168" spans="1:11">
      <c r="A168">
        <v>151</v>
      </c>
      <c r="B168" t="s">
        <v>210</v>
      </c>
      <c r="C168" t="s">
        <v>493</v>
      </c>
      <c r="G168">
        <v>50</v>
      </c>
      <c r="H168">
        <v>149</v>
      </c>
      <c r="I168">
        <v>24</v>
      </c>
      <c r="J168">
        <v>115</v>
      </c>
      <c r="K168">
        <v>267542.405494213</v>
      </c>
    </row>
    <row r="169" spans="1:11">
      <c r="A169">
        <v>152</v>
      </c>
      <c r="B169" t="s">
        <v>210</v>
      </c>
      <c r="C169" t="s">
        <v>494</v>
      </c>
      <c r="G169">
        <v>56</v>
      </c>
      <c r="H169">
        <v>153</v>
      </c>
      <c r="I169">
        <v>37</v>
      </c>
      <c r="J169">
        <v>129</v>
      </c>
      <c r="K169">
        <v>300112.785293508</v>
      </c>
    </row>
    <row r="170" spans="1:11">
      <c r="A170">
        <v>153</v>
      </c>
      <c r="B170" t="s">
        <v>210</v>
      </c>
      <c r="C170" t="s">
        <v>495</v>
      </c>
      <c r="G170">
        <v>3</v>
      </c>
      <c r="H170">
        <v>4</v>
      </c>
      <c r="I170">
        <v>0</v>
      </c>
      <c r="J170">
        <v>0</v>
      </c>
      <c r="K170">
        <v>0</v>
      </c>
    </row>
    <row r="171" spans="1:11">
      <c r="A171">
        <v>154</v>
      </c>
      <c r="B171" t="s">
        <v>210</v>
      </c>
      <c r="C171" t="s">
        <v>496</v>
      </c>
      <c r="G171">
        <v>68</v>
      </c>
      <c r="H171">
        <v>187</v>
      </c>
      <c r="I171">
        <v>43</v>
      </c>
      <c r="J171">
        <v>144</v>
      </c>
      <c r="K171">
        <v>335009.620792753</v>
      </c>
    </row>
    <row r="172" spans="2:12">
      <c r="B172" t="s">
        <v>497</v>
      </c>
      <c r="D172" t="s">
        <v>498</v>
      </c>
      <c r="E172" t="s">
        <v>499</v>
      </c>
      <c r="F172" t="s">
        <v>500</v>
      </c>
      <c r="K172">
        <v>3087206.71383322</v>
      </c>
      <c r="L172">
        <v>3087207</v>
      </c>
    </row>
    <row r="173" spans="1:11">
      <c r="A173">
        <v>155</v>
      </c>
      <c r="B173" t="s">
        <v>497</v>
      </c>
      <c r="C173" t="s">
        <v>501</v>
      </c>
      <c r="G173">
        <v>35</v>
      </c>
      <c r="H173">
        <v>94</v>
      </c>
      <c r="I173">
        <v>14</v>
      </c>
      <c r="J173">
        <v>66</v>
      </c>
      <c r="K173">
        <v>153546.076196679</v>
      </c>
    </row>
    <row r="174" spans="1:11">
      <c r="A174">
        <v>156</v>
      </c>
      <c r="B174" t="s">
        <v>497</v>
      </c>
      <c r="C174" t="s">
        <v>502</v>
      </c>
      <c r="G174">
        <v>83</v>
      </c>
      <c r="H174">
        <v>218</v>
      </c>
      <c r="I174">
        <v>44</v>
      </c>
      <c r="J174">
        <v>172</v>
      </c>
      <c r="K174">
        <v>400150.380391344</v>
      </c>
    </row>
    <row r="175" spans="1:11">
      <c r="A175">
        <v>157</v>
      </c>
      <c r="B175" t="s">
        <v>497</v>
      </c>
      <c r="C175" t="s">
        <v>503</v>
      </c>
      <c r="G175">
        <v>106</v>
      </c>
      <c r="H175">
        <v>247</v>
      </c>
      <c r="I175">
        <v>55</v>
      </c>
      <c r="J175">
        <v>189</v>
      </c>
      <c r="K175">
        <v>439700.127290489</v>
      </c>
    </row>
    <row r="176" spans="1:11">
      <c r="A176">
        <v>158</v>
      </c>
      <c r="B176" t="s">
        <v>497</v>
      </c>
      <c r="C176" t="s">
        <v>504</v>
      </c>
      <c r="G176">
        <v>71</v>
      </c>
      <c r="H176">
        <v>139</v>
      </c>
      <c r="I176">
        <v>22</v>
      </c>
      <c r="J176">
        <v>66</v>
      </c>
      <c r="K176">
        <v>153546.076196679</v>
      </c>
    </row>
    <row r="177" spans="1:11">
      <c r="A177">
        <v>159</v>
      </c>
      <c r="B177" t="s">
        <v>497</v>
      </c>
      <c r="C177" t="s">
        <v>505</v>
      </c>
      <c r="G177">
        <v>24</v>
      </c>
      <c r="H177">
        <v>63</v>
      </c>
      <c r="I177">
        <v>15</v>
      </c>
      <c r="J177">
        <v>50</v>
      </c>
      <c r="K177">
        <v>116322.784997484</v>
      </c>
    </row>
    <row r="178" spans="1:11">
      <c r="A178">
        <v>160</v>
      </c>
      <c r="B178" t="s">
        <v>497</v>
      </c>
      <c r="C178" t="s">
        <v>506</v>
      </c>
      <c r="G178">
        <v>99</v>
      </c>
      <c r="H178">
        <v>207</v>
      </c>
      <c r="I178">
        <v>35</v>
      </c>
      <c r="J178">
        <v>116</v>
      </c>
      <c r="K178">
        <v>269868.861194162</v>
      </c>
    </row>
    <row r="179" spans="1:11">
      <c r="A179">
        <v>161</v>
      </c>
      <c r="B179" t="s">
        <v>497</v>
      </c>
      <c r="C179" t="s">
        <v>507</v>
      </c>
      <c r="G179">
        <v>53</v>
      </c>
      <c r="H179">
        <v>140</v>
      </c>
      <c r="I179">
        <v>22</v>
      </c>
      <c r="J179">
        <v>94</v>
      </c>
      <c r="K179">
        <v>218686.83579527</v>
      </c>
    </row>
    <row r="180" spans="1:11">
      <c r="A180">
        <v>162</v>
      </c>
      <c r="B180" t="s">
        <v>497</v>
      </c>
      <c r="C180" t="s">
        <v>508</v>
      </c>
      <c r="G180">
        <v>74</v>
      </c>
      <c r="H180">
        <v>211</v>
      </c>
      <c r="I180">
        <v>44</v>
      </c>
      <c r="J180">
        <v>180</v>
      </c>
      <c r="K180">
        <v>418762.025990942</v>
      </c>
    </row>
    <row r="181" spans="1:11">
      <c r="A181">
        <v>163</v>
      </c>
      <c r="B181" t="s">
        <v>497</v>
      </c>
      <c r="C181" t="s">
        <v>509</v>
      </c>
      <c r="G181">
        <v>28</v>
      </c>
      <c r="H181">
        <v>89</v>
      </c>
      <c r="I181">
        <v>21</v>
      </c>
      <c r="J181">
        <v>80</v>
      </c>
      <c r="K181">
        <v>186116.455995974</v>
      </c>
    </row>
    <row r="182" spans="1:11">
      <c r="A182">
        <v>164</v>
      </c>
      <c r="B182" t="s">
        <v>497</v>
      </c>
      <c r="C182" t="s">
        <v>510</v>
      </c>
      <c r="G182">
        <v>35</v>
      </c>
      <c r="H182">
        <v>96</v>
      </c>
      <c r="I182">
        <v>19</v>
      </c>
      <c r="J182">
        <v>76</v>
      </c>
      <c r="K182">
        <v>176810.633196175</v>
      </c>
    </row>
    <row r="183" spans="1:11">
      <c r="A183">
        <v>165</v>
      </c>
      <c r="B183" t="s">
        <v>497</v>
      </c>
      <c r="C183" t="s">
        <v>511</v>
      </c>
      <c r="G183">
        <v>49</v>
      </c>
      <c r="H183">
        <v>162</v>
      </c>
      <c r="I183">
        <v>30</v>
      </c>
      <c r="J183">
        <v>125</v>
      </c>
      <c r="K183">
        <v>290806.962493709</v>
      </c>
    </row>
    <row r="184" spans="1:11">
      <c r="A184">
        <v>166</v>
      </c>
      <c r="B184" t="s">
        <v>497</v>
      </c>
      <c r="C184" t="s">
        <v>512</v>
      </c>
      <c r="G184">
        <v>43</v>
      </c>
      <c r="H184">
        <v>126</v>
      </c>
      <c r="I184">
        <v>31</v>
      </c>
      <c r="J184">
        <v>113</v>
      </c>
      <c r="K184">
        <v>262889.494094313</v>
      </c>
    </row>
    <row r="185" spans="2:12">
      <c r="B185" t="s">
        <v>229</v>
      </c>
      <c r="D185" t="s">
        <v>513</v>
      </c>
      <c r="E185" t="s">
        <v>232</v>
      </c>
      <c r="F185" t="s">
        <v>514</v>
      </c>
      <c r="K185">
        <v>953846.836979367</v>
      </c>
      <c r="L185">
        <v>953847</v>
      </c>
    </row>
    <row r="186" spans="1:11">
      <c r="A186">
        <v>167</v>
      </c>
      <c r="B186" t="s">
        <v>229</v>
      </c>
      <c r="C186" t="s">
        <v>515</v>
      </c>
      <c r="G186">
        <v>57</v>
      </c>
      <c r="H186">
        <v>135</v>
      </c>
      <c r="I186">
        <v>26</v>
      </c>
      <c r="J186">
        <v>92</v>
      </c>
      <c r="K186">
        <v>214033.92439537</v>
      </c>
    </row>
    <row r="187" spans="1:11">
      <c r="A187">
        <v>168</v>
      </c>
      <c r="B187" t="s">
        <v>229</v>
      </c>
      <c r="C187" t="s">
        <v>516</v>
      </c>
      <c r="G187">
        <v>43</v>
      </c>
      <c r="H187">
        <v>76</v>
      </c>
      <c r="I187">
        <v>14</v>
      </c>
      <c r="J187">
        <v>41</v>
      </c>
      <c r="K187">
        <v>95384.6836979367</v>
      </c>
    </row>
    <row r="188" spans="1:11">
      <c r="A188">
        <v>169</v>
      </c>
      <c r="B188" t="s">
        <v>229</v>
      </c>
      <c r="C188" t="s">
        <v>517</v>
      </c>
      <c r="G188">
        <v>41</v>
      </c>
      <c r="H188">
        <v>90</v>
      </c>
      <c r="I188">
        <v>20</v>
      </c>
      <c r="J188">
        <v>62</v>
      </c>
      <c r="K188">
        <v>144240.25339688</v>
      </c>
    </row>
    <row r="189" spans="1:11">
      <c r="A189">
        <v>170</v>
      </c>
      <c r="B189" t="s">
        <v>229</v>
      </c>
      <c r="C189" t="s">
        <v>518</v>
      </c>
      <c r="G189">
        <v>51</v>
      </c>
      <c r="H189">
        <v>121</v>
      </c>
      <c r="I189">
        <v>25</v>
      </c>
      <c r="J189">
        <v>87</v>
      </c>
      <c r="K189">
        <v>202401.645895622</v>
      </c>
    </row>
    <row r="190" spans="1:11">
      <c r="A190">
        <v>171</v>
      </c>
      <c r="B190" t="s">
        <v>229</v>
      </c>
      <c r="C190" t="s">
        <v>519</v>
      </c>
      <c r="G190">
        <v>50</v>
      </c>
      <c r="H190">
        <v>112</v>
      </c>
      <c r="I190">
        <v>24</v>
      </c>
      <c r="J190">
        <v>78</v>
      </c>
      <c r="K190">
        <v>181463.544596075</v>
      </c>
    </row>
    <row r="191" spans="1:11">
      <c r="A191">
        <v>172</v>
      </c>
      <c r="B191" t="s">
        <v>229</v>
      </c>
      <c r="C191" t="s">
        <v>520</v>
      </c>
      <c r="G191">
        <v>32</v>
      </c>
      <c r="H191">
        <v>74</v>
      </c>
      <c r="I191">
        <v>14</v>
      </c>
      <c r="J191">
        <v>50</v>
      </c>
      <c r="K191">
        <v>116322.784997484</v>
      </c>
    </row>
    <row r="192" spans="2:12">
      <c r="B192" t="s">
        <v>240</v>
      </c>
      <c r="D192" t="s">
        <v>521</v>
      </c>
      <c r="E192" t="s">
        <v>522</v>
      </c>
      <c r="F192" t="s">
        <v>523</v>
      </c>
      <c r="K192">
        <v>2203153.54785234</v>
      </c>
      <c r="L192">
        <v>2203154</v>
      </c>
    </row>
    <row r="193" spans="1:11">
      <c r="A193">
        <v>173</v>
      </c>
      <c r="B193" t="s">
        <v>240</v>
      </c>
      <c r="C193" t="s">
        <v>524</v>
      </c>
      <c r="G193">
        <v>150</v>
      </c>
      <c r="H193">
        <v>445</v>
      </c>
      <c r="I193">
        <v>71</v>
      </c>
      <c r="J193">
        <v>289</v>
      </c>
      <c r="K193">
        <v>672345.697285456</v>
      </c>
    </row>
    <row r="194" spans="1:11">
      <c r="A194">
        <v>174</v>
      </c>
      <c r="B194" t="s">
        <v>240</v>
      </c>
      <c r="C194" t="s">
        <v>525</v>
      </c>
      <c r="G194">
        <v>130</v>
      </c>
      <c r="H194">
        <v>387</v>
      </c>
      <c r="I194">
        <v>67</v>
      </c>
      <c r="J194">
        <v>268</v>
      </c>
      <c r="K194">
        <v>623490.127586513</v>
      </c>
    </row>
    <row r="195" spans="1:11">
      <c r="A195">
        <v>175</v>
      </c>
      <c r="B195" t="s">
        <v>240</v>
      </c>
      <c r="C195" t="s">
        <v>526</v>
      </c>
      <c r="G195">
        <v>78</v>
      </c>
      <c r="H195">
        <v>244</v>
      </c>
      <c r="I195">
        <v>23</v>
      </c>
      <c r="J195">
        <v>101</v>
      </c>
      <c r="K195">
        <v>234972.025694917</v>
      </c>
    </row>
    <row r="196" spans="1:11">
      <c r="A196">
        <v>176</v>
      </c>
      <c r="B196" t="s">
        <v>240</v>
      </c>
      <c r="C196" t="s">
        <v>527</v>
      </c>
      <c r="G196">
        <v>48</v>
      </c>
      <c r="H196">
        <v>122</v>
      </c>
      <c r="I196">
        <v>33</v>
      </c>
      <c r="J196">
        <v>100</v>
      </c>
      <c r="K196">
        <v>232645.569994968</v>
      </c>
    </row>
    <row r="197" spans="1:11">
      <c r="A197">
        <v>177</v>
      </c>
      <c r="B197" t="s">
        <v>240</v>
      </c>
      <c r="C197" t="s">
        <v>528</v>
      </c>
      <c r="G197">
        <v>110</v>
      </c>
      <c r="H197">
        <v>264</v>
      </c>
      <c r="I197">
        <v>59</v>
      </c>
      <c r="J197">
        <v>189</v>
      </c>
      <c r="K197">
        <v>439700.127290489</v>
      </c>
    </row>
    <row r="198" spans="2:12">
      <c r="B198" t="s">
        <v>248</v>
      </c>
      <c r="D198" t="s">
        <v>529</v>
      </c>
      <c r="E198" t="s">
        <v>530</v>
      </c>
      <c r="F198" t="s">
        <v>531</v>
      </c>
      <c r="K198">
        <v>790994.93798289</v>
      </c>
      <c r="L198">
        <v>790995</v>
      </c>
    </row>
    <row r="199" spans="1:11">
      <c r="A199">
        <v>178</v>
      </c>
      <c r="B199" t="s">
        <v>248</v>
      </c>
      <c r="C199" t="s">
        <v>304</v>
      </c>
      <c r="G199">
        <v>47</v>
      </c>
      <c r="H199">
        <v>116</v>
      </c>
      <c r="I199">
        <v>1</v>
      </c>
      <c r="J199">
        <v>4</v>
      </c>
      <c r="K199">
        <v>9305.8227997987</v>
      </c>
    </row>
    <row r="200" spans="1:11">
      <c r="A200">
        <v>179</v>
      </c>
      <c r="B200" t="s">
        <v>248</v>
      </c>
      <c r="C200" t="s">
        <v>532</v>
      </c>
      <c r="G200">
        <v>37</v>
      </c>
      <c r="H200">
        <v>81</v>
      </c>
      <c r="I200">
        <v>21</v>
      </c>
      <c r="J200">
        <v>64</v>
      </c>
      <c r="K200">
        <v>148893.164796779</v>
      </c>
    </row>
    <row r="201" spans="1:11">
      <c r="A201">
        <v>180</v>
      </c>
      <c r="B201" t="s">
        <v>248</v>
      </c>
      <c r="C201" t="s">
        <v>533</v>
      </c>
      <c r="G201">
        <v>72</v>
      </c>
      <c r="H201">
        <v>179</v>
      </c>
      <c r="I201">
        <v>0</v>
      </c>
      <c r="J201">
        <v>0</v>
      </c>
      <c r="K201">
        <v>0</v>
      </c>
    </row>
    <row r="202" spans="1:11">
      <c r="A202">
        <v>181</v>
      </c>
      <c r="B202" t="s">
        <v>248</v>
      </c>
      <c r="C202" t="s">
        <v>92</v>
      </c>
      <c r="G202">
        <v>69</v>
      </c>
      <c r="H202">
        <v>134</v>
      </c>
      <c r="I202">
        <v>36</v>
      </c>
      <c r="J202">
        <v>96</v>
      </c>
      <c r="K202">
        <v>223339.747195169</v>
      </c>
    </row>
    <row r="203" spans="1:11">
      <c r="A203">
        <v>182</v>
      </c>
      <c r="B203" t="s">
        <v>248</v>
      </c>
      <c r="C203" t="s">
        <v>534</v>
      </c>
      <c r="G203">
        <v>77</v>
      </c>
      <c r="H203">
        <v>170</v>
      </c>
      <c r="I203">
        <v>0</v>
      </c>
      <c r="J203">
        <v>0</v>
      </c>
      <c r="K203">
        <v>0</v>
      </c>
    </row>
    <row r="204" spans="1:11">
      <c r="A204">
        <v>183</v>
      </c>
      <c r="B204" t="s">
        <v>248</v>
      </c>
      <c r="C204" t="s">
        <v>535</v>
      </c>
      <c r="G204">
        <v>67</v>
      </c>
      <c r="H204">
        <v>162</v>
      </c>
      <c r="I204">
        <v>0</v>
      </c>
      <c r="J204">
        <v>0</v>
      </c>
      <c r="K204">
        <v>0</v>
      </c>
    </row>
    <row r="205" spans="1:11">
      <c r="A205">
        <v>184</v>
      </c>
      <c r="B205" t="s">
        <v>248</v>
      </c>
      <c r="C205" t="s">
        <v>536</v>
      </c>
      <c r="G205">
        <v>53</v>
      </c>
      <c r="H205">
        <v>140</v>
      </c>
      <c r="I205">
        <v>35</v>
      </c>
      <c r="J205">
        <v>120</v>
      </c>
      <c r="K205">
        <v>279174.683993961</v>
      </c>
    </row>
    <row r="206" spans="1:11">
      <c r="A206">
        <v>185</v>
      </c>
      <c r="B206" t="s">
        <v>248</v>
      </c>
      <c r="C206" t="s">
        <v>537</v>
      </c>
      <c r="G206">
        <v>54</v>
      </c>
      <c r="H206">
        <v>104</v>
      </c>
      <c r="I206">
        <v>18</v>
      </c>
      <c r="J206">
        <v>56</v>
      </c>
      <c r="K206">
        <v>130281.519197182</v>
      </c>
    </row>
    <row r="207" spans="2:12">
      <c r="B207" t="s">
        <v>271</v>
      </c>
      <c r="D207" t="s">
        <v>538</v>
      </c>
      <c r="E207" t="s">
        <v>274</v>
      </c>
      <c r="F207" t="s">
        <v>539</v>
      </c>
      <c r="K207">
        <v>1179513.03987449</v>
      </c>
      <c r="L207">
        <v>1179513</v>
      </c>
    </row>
    <row r="208" spans="1:11">
      <c r="A208">
        <v>186</v>
      </c>
      <c r="B208" t="s">
        <v>271</v>
      </c>
      <c r="C208" t="s">
        <v>540</v>
      </c>
      <c r="G208">
        <v>75</v>
      </c>
      <c r="H208">
        <v>163</v>
      </c>
      <c r="I208">
        <v>30</v>
      </c>
      <c r="J208">
        <v>102</v>
      </c>
      <c r="K208">
        <v>237298.481394867</v>
      </c>
    </row>
    <row r="209" spans="1:11">
      <c r="A209">
        <v>187</v>
      </c>
      <c r="B209" t="s">
        <v>271</v>
      </c>
      <c r="C209" t="s">
        <v>541</v>
      </c>
      <c r="G209">
        <v>68</v>
      </c>
      <c r="H209">
        <v>134</v>
      </c>
      <c r="I209">
        <v>22</v>
      </c>
      <c r="J209">
        <v>73</v>
      </c>
      <c r="K209">
        <v>169831.266096326</v>
      </c>
    </row>
    <row r="210" spans="1:11">
      <c r="A210">
        <v>188</v>
      </c>
      <c r="B210" t="s">
        <v>271</v>
      </c>
      <c r="C210" t="s">
        <v>542</v>
      </c>
      <c r="G210">
        <v>16</v>
      </c>
      <c r="H210">
        <v>64</v>
      </c>
      <c r="I210">
        <v>11</v>
      </c>
      <c r="J210">
        <v>59</v>
      </c>
      <c r="K210">
        <v>137260.886297031</v>
      </c>
    </row>
    <row r="211" spans="1:11">
      <c r="A211">
        <v>189</v>
      </c>
      <c r="B211" t="s">
        <v>271</v>
      </c>
      <c r="C211" t="s">
        <v>543</v>
      </c>
      <c r="G211">
        <v>85</v>
      </c>
      <c r="H211">
        <v>205</v>
      </c>
      <c r="I211">
        <v>43</v>
      </c>
      <c r="J211">
        <v>155</v>
      </c>
      <c r="K211">
        <v>360600.6334922</v>
      </c>
    </row>
    <row r="212" spans="1:11">
      <c r="A212">
        <v>190</v>
      </c>
      <c r="B212" t="s">
        <v>271</v>
      </c>
      <c r="C212" t="s">
        <v>544</v>
      </c>
      <c r="G212">
        <v>3</v>
      </c>
      <c r="H212">
        <v>8</v>
      </c>
      <c r="I212">
        <v>1</v>
      </c>
      <c r="J212">
        <v>5</v>
      </c>
      <c r="K212">
        <v>11632.2784997484</v>
      </c>
    </row>
    <row r="213" spans="1:11">
      <c r="A213">
        <v>191</v>
      </c>
      <c r="B213" t="s">
        <v>271</v>
      </c>
      <c r="C213" t="s">
        <v>545</v>
      </c>
      <c r="G213">
        <v>80</v>
      </c>
      <c r="H213">
        <v>170</v>
      </c>
      <c r="I213">
        <v>36</v>
      </c>
      <c r="J213">
        <v>113</v>
      </c>
      <c r="K213">
        <v>262889.494094313</v>
      </c>
    </row>
    <row r="214" spans="2:12">
      <c r="B214" t="s">
        <v>294</v>
      </c>
      <c r="D214" t="s">
        <v>546</v>
      </c>
      <c r="E214" t="s">
        <v>297</v>
      </c>
      <c r="F214" t="s">
        <v>547</v>
      </c>
      <c r="K214">
        <v>1884429.11695924</v>
      </c>
      <c r="L214">
        <v>1884429</v>
      </c>
    </row>
    <row r="215" spans="1:11">
      <c r="A215">
        <v>192</v>
      </c>
      <c r="B215" t="s">
        <v>294</v>
      </c>
      <c r="C215" t="s">
        <v>548</v>
      </c>
      <c r="G215">
        <v>18</v>
      </c>
      <c r="H215">
        <v>41</v>
      </c>
      <c r="I215">
        <v>11</v>
      </c>
      <c r="J215">
        <v>33</v>
      </c>
      <c r="K215">
        <v>76773.0380983393</v>
      </c>
    </row>
    <row r="216" spans="1:11">
      <c r="A216">
        <v>193</v>
      </c>
      <c r="B216" t="s">
        <v>294</v>
      </c>
      <c r="C216" t="s">
        <v>549</v>
      </c>
      <c r="G216">
        <v>46</v>
      </c>
      <c r="H216">
        <v>126</v>
      </c>
      <c r="I216">
        <v>20</v>
      </c>
      <c r="J216">
        <v>86</v>
      </c>
      <c r="K216">
        <v>200075.190195672</v>
      </c>
    </row>
    <row r="217" spans="1:11">
      <c r="A217">
        <v>194</v>
      </c>
      <c r="B217" t="s">
        <v>294</v>
      </c>
      <c r="C217" t="s">
        <v>550</v>
      </c>
      <c r="G217">
        <v>58</v>
      </c>
      <c r="H217">
        <v>157</v>
      </c>
      <c r="I217">
        <v>34</v>
      </c>
      <c r="J217">
        <v>124</v>
      </c>
      <c r="K217">
        <v>288480.50679376</v>
      </c>
    </row>
    <row r="218" spans="1:11">
      <c r="A218">
        <v>195</v>
      </c>
      <c r="B218" t="s">
        <v>294</v>
      </c>
      <c r="C218" t="s">
        <v>551</v>
      </c>
      <c r="G218">
        <v>71</v>
      </c>
      <c r="H218">
        <v>173</v>
      </c>
      <c r="I218">
        <v>24</v>
      </c>
      <c r="J218">
        <v>102</v>
      </c>
      <c r="K218">
        <v>237298.481394867</v>
      </c>
    </row>
    <row r="219" spans="1:11">
      <c r="A219">
        <v>196</v>
      </c>
      <c r="B219" t="s">
        <v>294</v>
      </c>
      <c r="C219" t="s">
        <v>552</v>
      </c>
      <c r="G219">
        <v>51</v>
      </c>
      <c r="H219">
        <v>129</v>
      </c>
      <c r="I219">
        <v>35</v>
      </c>
      <c r="J219">
        <v>108</v>
      </c>
      <c r="K219">
        <v>251257.215594565</v>
      </c>
    </row>
    <row r="220" spans="1:11">
      <c r="A220">
        <v>197</v>
      </c>
      <c r="B220" t="s">
        <v>294</v>
      </c>
      <c r="C220" t="s">
        <v>553</v>
      </c>
      <c r="G220">
        <v>42</v>
      </c>
      <c r="H220">
        <v>106</v>
      </c>
      <c r="I220">
        <v>22</v>
      </c>
      <c r="J220">
        <v>74</v>
      </c>
      <c r="K220">
        <v>172157.721796276</v>
      </c>
    </row>
    <row r="221" spans="1:11">
      <c r="A221">
        <v>198</v>
      </c>
      <c r="B221" t="s">
        <v>294</v>
      </c>
      <c r="C221" t="s">
        <v>554</v>
      </c>
      <c r="G221">
        <v>65</v>
      </c>
      <c r="H221">
        <v>127</v>
      </c>
      <c r="I221">
        <v>21</v>
      </c>
      <c r="J221">
        <v>65</v>
      </c>
      <c r="K221">
        <v>151219.620496729</v>
      </c>
    </row>
    <row r="222" spans="1:11">
      <c r="A222">
        <v>199</v>
      </c>
      <c r="B222" t="s">
        <v>294</v>
      </c>
      <c r="C222" t="s">
        <v>555</v>
      </c>
      <c r="G222">
        <v>48</v>
      </c>
      <c r="H222">
        <v>118</v>
      </c>
      <c r="I222">
        <v>21</v>
      </c>
      <c r="J222">
        <v>80</v>
      </c>
      <c r="K222">
        <v>186116.455995974</v>
      </c>
    </row>
    <row r="223" spans="1:11">
      <c r="A223">
        <v>200</v>
      </c>
      <c r="B223" t="s">
        <v>294</v>
      </c>
      <c r="C223" t="s">
        <v>556</v>
      </c>
      <c r="G223">
        <v>45</v>
      </c>
      <c r="H223">
        <v>83</v>
      </c>
      <c r="I223">
        <v>13</v>
      </c>
      <c r="J223">
        <v>41</v>
      </c>
      <c r="K223">
        <v>95384.6836979367</v>
      </c>
    </row>
    <row r="224" spans="1:11">
      <c r="A224">
        <v>201</v>
      </c>
      <c r="B224" t="s">
        <v>294</v>
      </c>
      <c r="C224" t="s">
        <v>557</v>
      </c>
      <c r="G224">
        <v>73</v>
      </c>
      <c r="H224">
        <v>160</v>
      </c>
      <c r="I224">
        <v>29</v>
      </c>
      <c r="J224">
        <v>97</v>
      </c>
      <c r="K224">
        <v>225666.202895119</v>
      </c>
    </row>
    <row r="225" spans="2:12">
      <c r="B225" t="s">
        <v>558</v>
      </c>
      <c r="D225" t="s">
        <v>559</v>
      </c>
      <c r="E225" t="s">
        <v>364</v>
      </c>
      <c r="F225" t="s">
        <v>560</v>
      </c>
      <c r="K225">
        <v>1467993.54666825</v>
      </c>
      <c r="L225">
        <v>1467994</v>
      </c>
    </row>
    <row r="226" spans="1:11">
      <c r="A226">
        <v>202</v>
      </c>
      <c r="B226" t="s">
        <v>558</v>
      </c>
      <c r="C226" t="s">
        <v>449</v>
      </c>
      <c r="G226">
        <v>42</v>
      </c>
      <c r="H226">
        <v>104</v>
      </c>
      <c r="I226">
        <v>20</v>
      </c>
      <c r="J226">
        <v>71</v>
      </c>
      <c r="K226">
        <v>165178.354696427</v>
      </c>
    </row>
    <row r="227" spans="1:11">
      <c r="A227">
        <v>203</v>
      </c>
      <c r="B227" t="s">
        <v>558</v>
      </c>
      <c r="C227" t="s">
        <v>561</v>
      </c>
      <c r="G227">
        <v>22</v>
      </c>
      <c r="H227">
        <v>54</v>
      </c>
      <c r="I227">
        <v>9</v>
      </c>
      <c r="J227">
        <v>28</v>
      </c>
      <c r="K227">
        <v>65140.7595985909</v>
      </c>
    </row>
    <row r="228" spans="1:11">
      <c r="A228">
        <v>204</v>
      </c>
      <c r="B228" t="s">
        <v>558</v>
      </c>
      <c r="C228" t="s">
        <v>562</v>
      </c>
      <c r="G228">
        <v>18</v>
      </c>
      <c r="H228">
        <v>41</v>
      </c>
      <c r="I228">
        <v>11</v>
      </c>
      <c r="J228">
        <v>32</v>
      </c>
      <c r="K228">
        <v>74446.5823983896</v>
      </c>
    </row>
    <row r="229" spans="1:11">
      <c r="A229">
        <v>205</v>
      </c>
      <c r="B229" t="s">
        <v>558</v>
      </c>
      <c r="C229" t="s">
        <v>563</v>
      </c>
      <c r="G229">
        <v>27</v>
      </c>
      <c r="H229">
        <v>63</v>
      </c>
      <c r="I229">
        <v>13</v>
      </c>
      <c r="J229">
        <v>42</v>
      </c>
      <c r="K229">
        <v>97711.1393978864</v>
      </c>
    </row>
    <row r="230" spans="1:11">
      <c r="A230">
        <v>206</v>
      </c>
      <c r="B230" t="s">
        <v>558</v>
      </c>
      <c r="C230" t="s">
        <v>564</v>
      </c>
      <c r="G230">
        <v>68</v>
      </c>
      <c r="H230">
        <v>135</v>
      </c>
      <c r="I230">
        <v>12</v>
      </c>
      <c r="J230">
        <v>45</v>
      </c>
      <c r="K230">
        <v>104690.506497735</v>
      </c>
    </row>
    <row r="231" spans="1:11">
      <c r="A231">
        <v>207</v>
      </c>
      <c r="B231" t="s">
        <v>558</v>
      </c>
      <c r="C231" t="s">
        <v>565</v>
      </c>
      <c r="G231">
        <v>39</v>
      </c>
      <c r="H231">
        <v>110</v>
      </c>
      <c r="I231">
        <v>22</v>
      </c>
      <c r="J231">
        <v>78</v>
      </c>
      <c r="K231">
        <v>181463.544596075</v>
      </c>
    </row>
    <row r="232" spans="1:11">
      <c r="A232">
        <v>208</v>
      </c>
      <c r="B232" t="s">
        <v>558</v>
      </c>
      <c r="C232" t="s">
        <v>566</v>
      </c>
      <c r="G232">
        <v>64</v>
      </c>
      <c r="H232">
        <v>151</v>
      </c>
      <c r="I232">
        <v>23</v>
      </c>
      <c r="J232">
        <v>89</v>
      </c>
      <c r="K232">
        <v>207054.557295521</v>
      </c>
    </row>
    <row r="233" spans="1:11">
      <c r="A233">
        <v>209</v>
      </c>
      <c r="B233" t="s">
        <v>558</v>
      </c>
      <c r="C233" t="s">
        <v>567</v>
      </c>
      <c r="G233">
        <v>30</v>
      </c>
      <c r="H233">
        <v>62</v>
      </c>
      <c r="I233">
        <v>9</v>
      </c>
      <c r="J233">
        <v>35</v>
      </c>
      <c r="K233">
        <v>81425.9494982387</v>
      </c>
    </row>
    <row r="234" spans="1:11">
      <c r="A234">
        <v>210</v>
      </c>
      <c r="B234" t="s">
        <v>558</v>
      </c>
      <c r="C234" t="s">
        <v>568</v>
      </c>
      <c r="G234">
        <v>71</v>
      </c>
      <c r="H234">
        <v>176</v>
      </c>
      <c r="I234">
        <v>38</v>
      </c>
      <c r="J234">
        <v>132</v>
      </c>
      <c r="K234">
        <v>307092.152393357</v>
      </c>
    </row>
    <row r="235" spans="1:11">
      <c r="A235">
        <v>211</v>
      </c>
      <c r="B235" t="s">
        <v>558</v>
      </c>
      <c r="C235" t="s">
        <v>569</v>
      </c>
      <c r="G235">
        <v>50</v>
      </c>
      <c r="H235">
        <v>119</v>
      </c>
      <c r="I235">
        <v>23</v>
      </c>
      <c r="J235">
        <v>79</v>
      </c>
      <c r="K235">
        <v>183790.000296024</v>
      </c>
    </row>
    <row r="236" spans="8:13">
      <c r="H236" t="s">
        <v>570</v>
      </c>
      <c r="J236">
        <v>18875</v>
      </c>
      <c r="K236">
        <v>43911851.3365501</v>
      </c>
      <c r="L236">
        <f>SUM(L1:L235)</f>
        <v>43911852</v>
      </c>
      <c r="M236">
        <f>L236-K236</f>
        <v>0.66344989836216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9"/>
  <sheetViews>
    <sheetView zoomScale="85" zoomScaleNormal="85" workbookViewId="0">
      <selection activeCell="L236" sqref="L1:L236"/>
    </sheetView>
  </sheetViews>
  <sheetFormatPr defaultColWidth="9" defaultRowHeight="14.25"/>
  <cols>
    <col min="11" max="11" width="14.75" style="1" customWidth="1"/>
    <col min="12" max="12" width="16.125" customWidth="1"/>
    <col min="13" max="13" width="13.75"/>
    <col min="14" max="14" width="9.375"/>
  </cols>
  <sheetData>
    <row r="1" ht="48" spans="1:13">
      <c r="A1" s="2"/>
      <c r="B1" s="3" t="s">
        <v>24</v>
      </c>
      <c r="C1" s="2"/>
      <c r="D1" s="4" t="s">
        <v>301</v>
      </c>
      <c r="E1" s="4" t="s">
        <v>302</v>
      </c>
      <c r="F1" s="5" t="s">
        <v>303</v>
      </c>
      <c r="G1" s="2"/>
      <c r="H1" s="2"/>
      <c r="I1" s="2"/>
      <c r="J1" s="2"/>
      <c r="K1" s="9">
        <v>4366757.34880554</v>
      </c>
      <c r="L1" s="10">
        <f>SUM(L2:L21)</f>
        <v>4366756</v>
      </c>
      <c r="M1">
        <f>L1-K1</f>
        <v>-1.3488055402413</v>
      </c>
    </row>
    <row r="2" spans="1:13">
      <c r="A2" s="6">
        <v>1</v>
      </c>
      <c r="B2" s="7" t="s">
        <v>24</v>
      </c>
      <c r="C2" s="6" t="s">
        <v>304</v>
      </c>
      <c r="D2" s="4"/>
      <c r="E2" s="4"/>
      <c r="F2" s="5"/>
      <c r="G2" s="6">
        <v>46</v>
      </c>
      <c r="H2" s="6">
        <v>100</v>
      </c>
      <c r="I2" s="6">
        <v>18</v>
      </c>
      <c r="J2" s="6">
        <v>54</v>
      </c>
      <c r="K2" s="11">
        <v>125628.607797283</v>
      </c>
      <c r="L2" s="12">
        <v>125629</v>
      </c>
      <c r="M2">
        <f t="shared" ref="M2:M65" si="0">L2-K2</f>
        <v>0.392202717004693</v>
      </c>
    </row>
    <row r="3" spans="1:13">
      <c r="A3" s="6">
        <v>2</v>
      </c>
      <c r="B3" s="7" t="s">
        <v>24</v>
      </c>
      <c r="C3" s="6" t="s">
        <v>305</v>
      </c>
      <c r="D3" s="4"/>
      <c r="E3" s="4"/>
      <c r="F3" s="5"/>
      <c r="G3" s="6">
        <v>81</v>
      </c>
      <c r="H3" s="6">
        <v>190</v>
      </c>
      <c r="I3" s="6">
        <v>41</v>
      </c>
      <c r="J3" s="6">
        <v>141</v>
      </c>
      <c r="K3" s="11">
        <v>328030.253692904</v>
      </c>
      <c r="L3" s="12">
        <v>328030</v>
      </c>
      <c r="M3">
        <f t="shared" si="0"/>
        <v>-0.253692904021591</v>
      </c>
    </row>
    <row r="4" spans="1:13">
      <c r="A4" s="6">
        <v>3</v>
      </c>
      <c r="B4" s="7" t="s">
        <v>24</v>
      </c>
      <c r="C4" s="6" t="s">
        <v>306</v>
      </c>
      <c r="D4" s="4"/>
      <c r="E4" s="4"/>
      <c r="F4" s="5"/>
      <c r="G4" s="6">
        <v>91</v>
      </c>
      <c r="H4" s="6">
        <v>209</v>
      </c>
      <c r="I4" s="6">
        <v>40</v>
      </c>
      <c r="J4" s="6">
        <v>125</v>
      </c>
      <c r="K4" s="11">
        <v>290806.962493709</v>
      </c>
      <c r="L4" s="12">
        <v>290807</v>
      </c>
      <c r="M4">
        <f t="shared" si="0"/>
        <v>0.0375062910025008</v>
      </c>
    </row>
    <row r="5" spans="1:13">
      <c r="A5" s="6">
        <v>4</v>
      </c>
      <c r="B5" s="7" t="s">
        <v>24</v>
      </c>
      <c r="C5" s="6" t="s">
        <v>307</v>
      </c>
      <c r="D5" s="4"/>
      <c r="E5" s="4"/>
      <c r="F5" s="5"/>
      <c r="G5" s="6">
        <v>52</v>
      </c>
      <c r="H5" s="6">
        <v>94</v>
      </c>
      <c r="I5" s="6">
        <v>18</v>
      </c>
      <c r="J5" s="6">
        <v>51</v>
      </c>
      <c r="K5" s="11">
        <v>118649.240697433</v>
      </c>
      <c r="L5" s="12">
        <v>118649</v>
      </c>
      <c r="M5">
        <f t="shared" si="0"/>
        <v>-0.240697432993329</v>
      </c>
    </row>
    <row r="6" spans="1:13">
      <c r="A6" s="6">
        <v>5</v>
      </c>
      <c r="B6" s="7" t="s">
        <v>24</v>
      </c>
      <c r="C6" s="6" t="s">
        <v>308</v>
      </c>
      <c r="D6" s="4"/>
      <c r="E6" s="4"/>
      <c r="F6" s="5"/>
      <c r="G6" s="6">
        <v>81</v>
      </c>
      <c r="H6" s="6">
        <v>198</v>
      </c>
      <c r="I6" s="6">
        <v>45</v>
      </c>
      <c r="J6" s="6">
        <v>148</v>
      </c>
      <c r="K6" s="11">
        <v>344315.443592552</v>
      </c>
      <c r="L6" s="12">
        <v>344315</v>
      </c>
      <c r="M6">
        <f t="shared" si="0"/>
        <v>-0.443592551979236</v>
      </c>
    </row>
    <row r="7" spans="1:13">
      <c r="A7" s="6">
        <v>6</v>
      </c>
      <c r="B7" s="7" t="s">
        <v>24</v>
      </c>
      <c r="C7" s="6" t="s">
        <v>309</v>
      </c>
      <c r="D7" s="4"/>
      <c r="E7" s="4"/>
      <c r="F7" s="5"/>
      <c r="G7" s="6">
        <v>14</v>
      </c>
      <c r="H7" s="6">
        <v>28</v>
      </c>
      <c r="I7" s="6">
        <v>6</v>
      </c>
      <c r="J7" s="6">
        <v>20</v>
      </c>
      <c r="K7" s="11">
        <v>46529.1139989935</v>
      </c>
      <c r="L7" s="12">
        <v>46529</v>
      </c>
      <c r="M7">
        <f t="shared" si="0"/>
        <v>-0.113998993503628</v>
      </c>
    </row>
    <row r="8" spans="1:13">
      <c r="A8" s="6">
        <v>7</v>
      </c>
      <c r="B8" s="7" t="s">
        <v>24</v>
      </c>
      <c r="C8" s="6" t="s">
        <v>310</v>
      </c>
      <c r="D8" s="4"/>
      <c r="E8" s="4"/>
      <c r="F8" s="5"/>
      <c r="G8" s="6">
        <v>65</v>
      </c>
      <c r="H8" s="6">
        <v>182</v>
      </c>
      <c r="I8" s="6">
        <v>40</v>
      </c>
      <c r="J8" s="6">
        <v>140</v>
      </c>
      <c r="K8" s="11">
        <v>325703.797992955</v>
      </c>
      <c r="L8" s="12">
        <v>325704</v>
      </c>
      <c r="M8">
        <f t="shared" si="0"/>
        <v>0.202007044979837</v>
      </c>
    </row>
    <row r="9" spans="1:13">
      <c r="A9" s="6">
        <v>8</v>
      </c>
      <c r="B9" s="7" t="s">
        <v>24</v>
      </c>
      <c r="C9" s="6" t="s">
        <v>311</v>
      </c>
      <c r="D9" s="4"/>
      <c r="E9" s="4"/>
      <c r="F9" s="5"/>
      <c r="G9" s="6">
        <v>99</v>
      </c>
      <c r="H9" s="6">
        <v>212</v>
      </c>
      <c r="I9" s="6">
        <v>31</v>
      </c>
      <c r="J9" s="6">
        <v>88</v>
      </c>
      <c r="K9" s="11">
        <v>204728.101595571</v>
      </c>
      <c r="L9" s="12">
        <v>204728</v>
      </c>
      <c r="M9">
        <f t="shared" si="0"/>
        <v>-0.10159557100269</v>
      </c>
    </row>
    <row r="10" spans="1:13">
      <c r="A10" s="6">
        <v>9</v>
      </c>
      <c r="B10" s="7" t="s">
        <v>24</v>
      </c>
      <c r="C10" s="6" t="s">
        <v>312</v>
      </c>
      <c r="D10" s="4"/>
      <c r="E10" s="4"/>
      <c r="F10" s="5"/>
      <c r="G10" s="6">
        <v>47</v>
      </c>
      <c r="H10" s="6">
        <v>119</v>
      </c>
      <c r="I10" s="6">
        <v>19</v>
      </c>
      <c r="J10" s="6">
        <v>70</v>
      </c>
      <c r="K10" s="11">
        <v>162851.898996477</v>
      </c>
      <c r="L10" s="12">
        <v>162852</v>
      </c>
      <c r="M10">
        <f t="shared" si="0"/>
        <v>0.101003523013787</v>
      </c>
    </row>
    <row r="11" spans="1:13">
      <c r="A11" s="6">
        <v>10</v>
      </c>
      <c r="B11" s="7" t="s">
        <v>24</v>
      </c>
      <c r="C11" s="6" t="s">
        <v>313</v>
      </c>
      <c r="D11" s="4"/>
      <c r="E11" s="4"/>
      <c r="F11" s="5"/>
      <c r="G11" s="6">
        <v>54</v>
      </c>
      <c r="H11" s="6">
        <v>131</v>
      </c>
      <c r="I11" s="6">
        <v>37</v>
      </c>
      <c r="J11" s="6">
        <v>111</v>
      </c>
      <c r="K11" s="11">
        <v>258236.582694414</v>
      </c>
      <c r="L11" s="12">
        <v>258236</v>
      </c>
      <c r="M11">
        <f t="shared" si="0"/>
        <v>-0.582694414013531</v>
      </c>
    </row>
    <row r="12" spans="1:13">
      <c r="A12" s="6">
        <v>11</v>
      </c>
      <c r="B12" s="7" t="s">
        <v>24</v>
      </c>
      <c r="C12" s="6" t="s">
        <v>314</v>
      </c>
      <c r="D12" s="4"/>
      <c r="E12" s="4"/>
      <c r="F12" s="5"/>
      <c r="G12" s="6">
        <v>5</v>
      </c>
      <c r="H12" s="6">
        <v>13</v>
      </c>
      <c r="I12" s="6">
        <v>4</v>
      </c>
      <c r="J12" s="6">
        <v>12</v>
      </c>
      <c r="K12" s="11">
        <v>27917.4683993961</v>
      </c>
      <c r="L12" s="12">
        <v>27917</v>
      </c>
      <c r="M12">
        <f t="shared" si="0"/>
        <v>-0.468399396100722</v>
      </c>
    </row>
    <row r="13" spans="1:13">
      <c r="A13" s="6">
        <v>12</v>
      </c>
      <c r="B13" s="7" t="s">
        <v>24</v>
      </c>
      <c r="C13" s="6" t="s">
        <v>315</v>
      </c>
      <c r="D13" s="4"/>
      <c r="E13" s="4"/>
      <c r="F13" s="5"/>
      <c r="G13" s="6">
        <v>53</v>
      </c>
      <c r="H13" s="6">
        <v>134</v>
      </c>
      <c r="I13" s="6">
        <v>21</v>
      </c>
      <c r="J13" s="6">
        <v>79</v>
      </c>
      <c r="K13" s="11">
        <v>183790.000296024</v>
      </c>
      <c r="L13" s="12">
        <v>183790</v>
      </c>
      <c r="M13">
        <f t="shared" si="0"/>
        <v>-0.000296023994451389</v>
      </c>
    </row>
    <row r="14" spans="1:13">
      <c r="A14" s="6">
        <v>13</v>
      </c>
      <c r="B14" s="7" t="s">
        <v>24</v>
      </c>
      <c r="C14" s="6" t="s">
        <v>316</v>
      </c>
      <c r="D14" s="4"/>
      <c r="E14" s="4"/>
      <c r="F14" s="5"/>
      <c r="G14" s="6">
        <v>43</v>
      </c>
      <c r="H14" s="6">
        <v>96</v>
      </c>
      <c r="I14" s="6">
        <v>27</v>
      </c>
      <c r="J14" s="6">
        <v>77</v>
      </c>
      <c r="K14" s="11">
        <v>179137.088896125</v>
      </c>
      <c r="L14" s="12">
        <v>179137</v>
      </c>
      <c r="M14">
        <f t="shared" si="0"/>
        <v>-0.0888961250020657</v>
      </c>
    </row>
    <row r="15" spans="1:13">
      <c r="A15" s="6">
        <v>14</v>
      </c>
      <c r="B15" s="7" t="s">
        <v>24</v>
      </c>
      <c r="C15" s="6" t="s">
        <v>317</v>
      </c>
      <c r="D15" s="4"/>
      <c r="E15" s="4"/>
      <c r="F15" s="5"/>
      <c r="G15" s="6">
        <v>44</v>
      </c>
      <c r="H15" s="6">
        <v>112</v>
      </c>
      <c r="I15" s="6">
        <v>25</v>
      </c>
      <c r="J15" s="6">
        <v>82</v>
      </c>
      <c r="K15" s="11">
        <v>190769.367395873</v>
      </c>
      <c r="L15" s="12">
        <v>190769</v>
      </c>
      <c r="M15">
        <f t="shared" si="0"/>
        <v>-0.367395873006899</v>
      </c>
    </row>
    <row r="16" spans="1:13">
      <c r="A16" s="6">
        <v>15</v>
      </c>
      <c r="B16" s="7" t="s">
        <v>24</v>
      </c>
      <c r="C16" s="6" t="s">
        <v>318</v>
      </c>
      <c r="D16" s="4"/>
      <c r="E16" s="4"/>
      <c r="F16" s="5"/>
      <c r="G16" s="6">
        <v>7</v>
      </c>
      <c r="H16" s="6">
        <v>13</v>
      </c>
      <c r="I16" s="6">
        <v>4</v>
      </c>
      <c r="J16" s="6">
        <v>8</v>
      </c>
      <c r="K16" s="11">
        <v>18611.6455995974</v>
      </c>
      <c r="L16" s="12">
        <v>18612</v>
      </c>
      <c r="M16">
        <f t="shared" si="0"/>
        <v>0.354400402600731</v>
      </c>
    </row>
    <row r="17" spans="1:13">
      <c r="A17" s="6">
        <v>16</v>
      </c>
      <c r="B17" s="7" t="s">
        <v>24</v>
      </c>
      <c r="C17" s="6" t="s">
        <v>319</v>
      </c>
      <c r="D17" s="4"/>
      <c r="E17" s="4"/>
      <c r="F17" s="5"/>
      <c r="G17" s="6">
        <v>57</v>
      </c>
      <c r="H17" s="6">
        <v>123</v>
      </c>
      <c r="I17" s="6">
        <v>28</v>
      </c>
      <c r="J17" s="6">
        <v>88</v>
      </c>
      <c r="K17" s="11">
        <v>204728.101595571</v>
      </c>
      <c r="L17" s="12">
        <v>204728</v>
      </c>
      <c r="M17">
        <f t="shared" si="0"/>
        <v>-0.10159557100269</v>
      </c>
    </row>
    <row r="18" spans="1:13">
      <c r="A18" s="6">
        <v>17</v>
      </c>
      <c r="B18" s="7" t="s">
        <v>24</v>
      </c>
      <c r="C18" s="6" t="s">
        <v>320</v>
      </c>
      <c r="D18" s="4"/>
      <c r="E18" s="4"/>
      <c r="F18" s="5"/>
      <c r="G18" s="6">
        <v>125</v>
      </c>
      <c r="H18" s="6">
        <v>315</v>
      </c>
      <c r="I18" s="6">
        <v>52</v>
      </c>
      <c r="J18" s="6">
        <v>191</v>
      </c>
      <c r="K18" s="11">
        <v>444353.038690388</v>
      </c>
      <c r="L18" s="12">
        <v>444353</v>
      </c>
      <c r="M18">
        <f t="shared" si="0"/>
        <v>-0.0386903880280443</v>
      </c>
    </row>
    <row r="19" spans="1:13">
      <c r="A19" s="6">
        <v>18</v>
      </c>
      <c r="B19" s="7" t="s">
        <v>24</v>
      </c>
      <c r="C19" s="6" t="s">
        <v>321</v>
      </c>
      <c r="D19" s="4"/>
      <c r="E19" s="4"/>
      <c r="F19" s="5"/>
      <c r="G19" s="6">
        <v>70</v>
      </c>
      <c r="H19" s="6">
        <v>166</v>
      </c>
      <c r="I19" s="6">
        <v>31</v>
      </c>
      <c r="J19" s="6">
        <v>105</v>
      </c>
      <c r="K19" s="11">
        <v>244277.848494716</v>
      </c>
      <c r="L19" s="12">
        <v>244277</v>
      </c>
      <c r="M19">
        <f t="shared" si="0"/>
        <v>-0.848494715988636</v>
      </c>
    </row>
    <row r="20" spans="1:13">
      <c r="A20" s="6">
        <v>19</v>
      </c>
      <c r="B20" s="7" t="s">
        <v>24</v>
      </c>
      <c r="C20" s="6" t="s">
        <v>322</v>
      </c>
      <c r="D20" s="4"/>
      <c r="E20" s="4"/>
      <c r="F20" s="5"/>
      <c r="G20" s="6">
        <v>54</v>
      </c>
      <c r="H20" s="6">
        <v>136</v>
      </c>
      <c r="I20" s="6">
        <v>34</v>
      </c>
      <c r="J20" s="6">
        <v>114</v>
      </c>
      <c r="K20" s="11">
        <v>265215.949794263</v>
      </c>
      <c r="L20" s="12">
        <v>265217</v>
      </c>
      <c r="M20">
        <f t="shared" si="0"/>
        <v>1.05020573700313</v>
      </c>
    </row>
    <row r="21" spans="1:13">
      <c r="A21" s="6">
        <v>20</v>
      </c>
      <c r="B21" s="7" t="s">
        <v>24</v>
      </c>
      <c r="C21" s="6" t="s">
        <v>323</v>
      </c>
      <c r="D21" s="4"/>
      <c r="E21" s="4"/>
      <c r="F21" s="5"/>
      <c r="G21" s="6">
        <v>77</v>
      </c>
      <c r="H21" s="6">
        <v>215</v>
      </c>
      <c r="I21" s="6">
        <v>51</v>
      </c>
      <c r="J21" s="6">
        <v>173</v>
      </c>
      <c r="K21" s="11">
        <v>402476.836091294</v>
      </c>
      <c r="L21" s="12">
        <v>402477</v>
      </c>
      <c r="M21">
        <f t="shared" si="0"/>
        <v>0.163908705988433</v>
      </c>
    </row>
    <row r="22" ht="36" spans="1:13">
      <c r="A22" s="8"/>
      <c r="B22" s="3" t="s">
        <v>50</v>
      </c>
      <c r="C22" s="8"/>
      <c r="D22" s="4" t="s">
        <v>324</v>
      </c>
      <c r="E22" s="4" t="s">
        <v>53</v>
      </c>
      <c r="F22" s="5" t="s">
        <v>325</v>
      </c>
      <c r="G22" s="8"/>
      <c r="H22" s="8"/>
      <c r="I22" s="8"/>
      <c r="J22" s="8"/>
      <c r="K22" s="13">
        <v>728180.634084248</v>
      </c>
      <c r="L22" s="14">
        <f>SUM(L23:L25)</f>
        <v>728180</v>
      </c>
      <c r="M22">
        <f t="shared" si="0"/>
        <v>-0.634084247983992</v>
      </c>
    </row>
    <row r="23" spans="1:13">
      <c r="A23" s="6">
        <v>21</v>
      </c>
      <c r="B23" s="7" t="s">
        <v>50</v>
      </c>
      <c r="C23" s="6" t="s">
        <v>253</v>
      </c>
      <c r="D23" s="7"/>
      <c r="E23" s="7"/>
      <c r="F23" s="6"/>
      <c r="G23" s="6">
        <v>55</v>
      </c>
      <c r="H23" s="6">
        <v>149</v>
      </c>
      <c r="I23" s="6">
        <v>34</v>
      </c>
      <c r="J23" s="6">
        <v>121</v>
      </c>
      <c r="K23" s="11">
        <v>281501.139693911</v>
      </c>
      <c r="L23" s="12">
        <v>281501</v>
      </c>
      <c r="M23">
        <f t="shared" si="0"/>
        <v>-0.139693911012728</v>
      </c>
    </row>
    <row r="24" spans="1:13">
      <c r="A24" s="6">
        <v>22</v>
      </c>
      <c r="B24" s="7" t="s">
        <v>50</v>
      </c>
      <c r="C24" s="6" t="s">
        <v>326</v>
      </c>
      <c r="D24" s="7"/>
      <c r="E24" s="7"/>
      <c r="F24" s="6"/>
      <c r="G24" s="6">
        <v>36</v>
      </c>
      <c r="H24" s="6">
        <v>104</v>
      </c>
      <c r="I24" s="6">
        <v>25</v>
      </c>
      <c r="J24" s="6">
        <v>88</v>
      </c>
      <c r="K24" s="11">
        <v>204728.101595571</v>
      </c>
      <c r="L24" s="12">
        <v>204728</v>
      </c>
      <c r="M24">
        <f t="shared" si="0"/>
        <v>-0.10159557100269</v>
      </c>
    </row>
    <row r="25" spans="1:13">
      <c r="A25" s="6">
        <v>23</v>
      </c>
      <c r="B25" s="7" t="s">
        <v>50</v>
      </c>
      <c r="C25" s="6" t="s">
        <v>327</v>
      </c>
      <c r="D25" s="4"/>
      <c r="E25" s="4"/>
      <c r="F25" s="5"/>
      <c r="G25" s="6">
        <v>48</v>
      </c>
      <c r="H25" s="6">
        <v>134</v>
      </c>
      <c r="I25" s="6">
        <v>25</v>
      </c>
      <c r="J25" s="6">
        <v>104</v>
      </c>
      <c r="K25" s="11">
        <v>241951.392794766</v>
      </c>
      <c r="L25" s="12">
        <v>241951</v>
      </c>
      <c r="M25">
        <f t="shared" si="0"/>
        <v>-0.392794765997678</v>
      </c>
    </row>
    <row r="26" ht="48" spans="1:13">
      <c r="A26" s="8"/>
      <c r="B26" s="3" t="s">
        <v>61</v>
      </c>
      <c r="C26" s="8"/>
      <c r="D26" s="4" t="s">
        <v>328</v>
      </c>
      <c r="E26" s="4" t="s">
        <v>64</v>
      </c>
      <c r="F26" s="5" t="s">
        <v>329</v>
      </c>
      <c r="G26" s="8"/>
      <c r="H26" s="8"/>
      <c r="I26" s="8"/>
      <c r="J26" s="8"/>
      <c r="K26" s="13">
        <v>1451708.3567686</v>
      </c>
      <c r="L26" s="14">
        <f>SUM(L27:L36)</f>
        <v>1451708</v>
      </c>
      <c r="M26">
        <f t="shared" si="0"/>
        <v>-0.356768599944189</v>
      </c>
    </row>
    <row r="27" spans="1:13">
      <c r="A27" s="6">
        <v>24</v>
      </c>
      <c r="B27" s="7" t="s">
        <v>61</v>
      </c>
      <c r="C27" s="6" t="s">
        <v>330</v>
      </c>
      <c r="D27" s="4"/>
      <c r="E27" s="4"/>
      <c r="F27" s="5"/>
      <c r="G27" s="6">
        <v>50</v>
      </c>
      <c r="H27" s="6">
        <v>101</v>
      </c>
      <c r="I27" s="6">
        <v>25</v>
      </c>
      <c r="J27" s="6">
        <v>63</v>
      </c>
      <c r="K27" s="11">
        <v>146566.70909683</v>
      </c>
      <c r="L27" s="12">
        <v>146567</v>
      </c>
      <c r="M27">
        <f t="shared" si="0"/>
        <v>0.290903170011006</v>
      </c>
    </row>
    <row r="28" spans="1:13">
      <c r="A28" s="6">
        <v>25</v>
      </c>
      <c r="B28" s="7" t="s">
        <v>61</v>
      </c>
      <c r="C28" s="6" t="s">
        <v>331</v>
      </c>
      <c r="D28" s="4"/>
      <c r="E28" s="4"/>
      <c r="F28" s="5"/>
      <c r="G28" s="6">
        <v>21</v>
      </c>
      <c r="H28" s="6">
        <v>46</v>
      </c>
      <c r="I28" s="6">
        <v>8</v>
      </c>
      <c r="J28" s="6">
        <v>29</v>
      </c>
      <c r="K28" s="11">
        <v>67467.2152985406</v>
      </c>
      <c r="L28" s="12">
        <v>67467</v>
      </c>
      <c r="M28">
        <f t="shared" si="0"/>
        <v>-0.215298540599179</v>
      </c>
    </row>
    <row r="29" spans="1:13">
      <c r="A29" s="6">
        <v>26</v>
      </c>
      <c r="B29" s="7" t="s">
        <v>61</v>
      </c>
      <c r="C29" s="6" t="s">
        <v>332</v>
      </c>
      <c r="D29" s="4"/>
      <c r="E29" s="4"/>
      <c r="F29" s="5"/>
      <c r="G29" s="6">
        <v>31</v>
      </c>
      <c r="H29" s="6">
        <v>51</v>
      </c>
      <c r="I29" s="6">
        <v>6</v>
      </c>
      <c r="J29" s="6">
        <v>21</v>
      </c>
      <c r="K29" s="11">
        <v>48855.5696989432</v>
      </c>
      <c r="L29" s="12">
        <v>48855</v>
      </c>
      <c r="M29">
        <f t="shared" si="0"/>
        <v>-0.569698943203548</v>
      </c>
    </row>
    <row r="30" spans="1:13">
      <c r="A30" s="6">
        <v>27</v>
      </c>
      <c r="B30" s="7" t="s">
        <v>61</v>
      </c>
      <c r="C30" s="6" t="s">
        <v>333</v>
      </c>
      <c r="D30" s="4"/>
      <c r="E30" s="4"/>
      <c r="F30" s="5"/>
      <c r="G30" s="6">
        <v>56</v>
      </c>
      <c r="H30" s="6">
        <v>105</v>
      </c>
      <c r="I30" s="6">
        <v>16</v>
      </c>
      <c r="J30" s="6">
        <v>52</v>
      </c>
      <c r="K30" s="11">
        <v>120975.696397383</v>
      </c>
      <c r="L30" s="12">
        <v>120976</v>
      </c>
      <c r="M30">
        <f t="shared" si="0"/>
        <v>0.303602617001161</v>
      </c>
    </row>
    <row r="31" spans="1:13">
      <c r="A31" s="6">
        <v>28</v>
      </c>
      <c r="B31" s="7" t="s">
        <v>61</v>
      </c>
      <c r="C31" s="6" t="s">
        <v>334</v>
      </c>
      <c r="D31" s="4"/>
      <c r="E31" s="4"/>
      <c r="F31" s="5"/>
      <c r="G31" s="6">
        <v>62</v>
      </c>
      <c r="H31" s="6">
        <v>155</v>
      </c>
      <c r="I31" s="6">
        <v>31</v>
      </c>
      <c r="J31" s="6">
        <v>113</v>
      </c>
      <c r="K31" s="11">
        <v>262889.494094313</v>
      </c>
      <c r="L31" s="12">
        <v>262889</v>
      </c>
      <c r="M31">
        <f t="shared" si="0"/>
        <v>-0.494094313005917</v>
      </c>
    </row>
    <row r="32" spans="1:13">
      <c r="A32" s="6">
        <v>29</v>
      </c>
      <c r="B32" s="7" t="s">
        <v>61</v>
      </c>
      <c r="C32" s="6" t="s">
        <v>335</v>
      </c>
      <c r="D32" s="4"/>
      <c r="E32" s="4"/>
      <c r="F32" s="5"/>
      <c r="G32" s="6">
        <v>30</v>
      </c>
      <c r="H32" s="6">
        <v>62</v>
      </c>
      <c r="I32" s="6">
        <v>14</v>
      </c>
      <c r="J32" s="6">
        <v>40</v>
      </c>
      <c r="K32" s="11">
        <v>93058.227997987</v>
      </c>
      <c r="L32" s="12">
        <v>93058</v>
      </c>
      <c r="M32">
        <f t="shared" si="0"/>
        <v>-0.227997987007257</v>
      </c>
    </row>
    <row r="33" spans="1:13">
      <c r="A33" s="6">
        <v>30</v>
      </c>
      <c r="B33" s="7" t="s">
        <v>61</v>
      </c>
      <c r="C33" s="6" t="s">
        <v>336</v>
      </c>
      <c r="D33" s="4"/>
      <c r="E33" s="4"/>
      <c r="F33" s="5"/>
      <c r="G33" s="6">
        <v>32</v>
      </c>
      <c r="H33" s="6">
        <v>76</v>
      </c>
      <c r="I33" s="6">
        <v>16</v>
      </c>
      <c r="J33" s="6">
        <v>59</v>
      </c>
      <c r="K33" s="11">
        <v>137260.886297031</v>
      </c>
      <c r="L33" s="12">
        <v>137261</v>
      </c>
      <c r="M33">
        <f t="shared" si="0"/>
        <v>0.113702969014412</v>
      </c>
    </row>
    <row r="34" spans="1:13">
      <c r="A34" s="6">
        <v>31</v>
      </c>
      <c r="B34" s="7" t="s">
        <v>61</v>
      </c>
      <c r="C34" s="6" t="s">
        <v>337</v>
      </c>
      <c r="D34" s="4"/>
      <c r="E34" s="4"/>
      <c r="F34" s="5"/>
      <c r="G34" s="6">
        <v>66</v>
      </c>
      <c r="H34" s="6">
        <v>147</v>
      </c>
      <c r="I34" s="6">
        <v>29</v>
      </c>
      <c r="J34" s="6">
        <v>94</v>
      </c>
      <c r="K34" s="11">
        <v>218686.83579527</v>
      </c>
      <c r="L34" s="12">
        <v>218687</v>
      </c>
      <c r="M34">
        <f t="shared" si="0"/>
        <v>0.164204730011988</v>
      </c>
    </row>
    <row r="35" spans="1:13">
      <c r="A35" s="6">
        <v>32</v>
      </c>
      <c r="B35" s="7" t="s">
        <v>61</v>
      </c>
      <c r="C35" s="6" t="s">
        <v>338</v>
      </c>
      <c r="D35" s="4"/>
      <c r="E35" s="4"/>
      <c r="F35" s="5"/>
      <c r="G35" s="6">
        <v>27</v>
      </c>
      <c r="H35" s="6">
        <v>47</v>
      </c>
      <c r="I35" s="6">
        <v>7</v>
      </c>
      <c r="J35" s="6">
        <v>19</v>
      </c>
      <c r="K35" s="11">
        <v>44202.6582990438</v>
      </c>
      <c r="L35" s="12">
        <v>44203</v>
      </c>
      <c r="M35">
        <f t="shared" si="0"/>
        <v>0.341700956203567</v>
      </c>
    </row>
    <row r="36" spans="1:13">
      <c r="A36" s="6">
        <v>33</v>
      </c>
      <c r="B36" s="7" t="s">
        <v>61</v>
      </c>
      <c r="C36" s="6" t="s">
        <v>339</v>
      </c>
      <c r="D36" s="4"/>
      <c r="E36" s="4"/>
      <c r="F36" s="5"/>
      <c r="G36" s="6">
        <v>49</v>
      </c>
      <c r="H36" s="6">
        <v>160</v>
      </c>
      <c r="I36" s="6">
        <v>31</v>
      </c>
      <c r="J36" s="6">
        <v>134</v>
      </c>
      <c r="K36" s="11">
        <v>311745.063793257</v>
      </c>
      <c r="L36" s="12">
        <v>311745</v>
      </c>
      <c r="M36">
        <f t="shared" si="0"/>
        <v>-0.0637932569952682</v>
      </c>
    </row>
    <row r="37" ht="36" spans="1:13">
      <c r="A37" s="8"/>
      <c r="B37" s="3" t="s">
        <v>84</v>
      </c>
      <c r="C37" s="8"/>
      <c r="D37" s="4" t="s">
        <v>340</v>
      </c>
      <c r="E37" s="4" t="s">
        <v>87</v>
      </c>
      <c r="F37" s="5" t="s">
        <v>341</v>
      </c>
      <c r="G37" s="8"/>
      <c r="H37" s="8"/>
      <c r="I37" s="8"/>
      <c r="J37" s="8"/>
      <c r="K37" s="13">
        <v>853809.241881531</v>
      </c>
      <c r="L37" s="14">
        <f>SUM(L38:L42)</f>
        <v>853809</v>
      </c>
      <c r="M37">
        <f t="shared" si="0"/>
        <v>-0.241881530964747</v>
      </c>
    </row>
    <row r="38" spans="1:13">
      <c r="A38" s="6">
        <v>34</v>
      </c>
      <c r="B38" s="7" t="s">
        <v>84</v>
      </c>
      <c r="C38" s="6" t="s">
        <v>342</v>
      </c>
      <c r="D38" s="4"/>
      <c r="E38" s="4"/>
      <c r="F38" s="5"/>
      <c r="G38" s="6">
        <v>60</v>
      </c>
      <c r="H38" s="6">
        <v>126</v>
      </c>
      <c r="I38" s="6">
        <v>34</v>
      </c>
      <c r="J38" s="6">
        <v>93</v>
      </c>
      <c r="K38" s="11">
        <v>216360.38009532</v>
      </c>
      <c r="L38" s="12">
        <v>216360</v>
      </c>
      <c r="M38">
        <f t="shared" si="0"/>
        <v>-0.380095319997054</v>
      </c>
    </row>
    <row r="39" spans="1:13">
      <c r="A39" s="6">
        <v>35</v>
      </c>
      <c r="B39" s="7" t="s">
        <v>84</v>
      </c>
      <c r="C39" s="6" t="s">
        <v>343</v>
      </c>
      <c r="D39" s="4"/>
      <c r="E39" s="4"/>
      <c r="F39" s="5"/>
      <c r="G39" s="6">
        <v>40</v>
      </c>
      <c r="H39" s="6">
        <v>99</v>
      </c>
      <c r="I39" s="6">
        <v>29</v>
      </c>
      <c r="J39" s="6">
        <v>82</v>
      </c>
      <c r="K39" s="11">
        <v>190769.367395873</v>
      </c>
      <c r="L39" s="12">
        <v>190769</v>
      </c>
      <c r="M39">
        <f t="shared" si="0"/>
        <v>-0.367395873006899</v>
      </c>
    </row>
    <row r="40" spans="1:13">
      <c r="A40" s="6">
        <v>36</v>
      </c>
      <c r="B40" s="7" t="s">
        <v>84</v>
      </c>
      <c r="C40" s="5" t="s">
        <v>344</v>
      </c>
      <c r="D40" s="4"/>
      <c r="E40" s="4"/>
      <c r="F40" s="5"/>
      <c r="G40" s="6">
        <v>59</v>
      </c>
      <c r="H40" s="6">
        <v>142</v>
      </c>
      <c r="I40" s="6">
        <v>34</v>
      </c>
      <c r="J40" s="6">
        <v>112</v>
      </c>
      <c r="K40" s="11">
        <v>260563.038394364</v>
      </c>
      <c r="L40" s="12">
        <v>260563</v>
      </c>
      <c r="M40">
        <f t="shared" si="0"/>
        <v>-0.038394364004489</v>
      </c>
    </row>
    <row r="41" spans="1:13">
      <c r="A41" s="6">
        <v>37</v>
      </c>
      <c r="B41" s="7" t="s">
        <v>84</v>
      </c>
      <c r="C41" s="5" t="s">
        <v>345</v>
      </c>
      <c r="D41" s="4"/>
      <c r="E41" s="4"/>
      <c r="F41" s="5"/>
      <c r="G41" s="6">
        <v>24</v>
      </c>
      <c r="H41" s="6">
        <v>43</v>
      </c>
      <c r="I41" s="6">
        <v>9</v>
      </c>
      <c r="J41" s="6">
        <v>26</v>
      </c>
      <c r="K41" s="11">
        <v>60487.8481986916</v>
      </c>
      <c r="L41" s="12">
        <v>60488</v>
      </c>
      <c r="M41">
        <f t="shared" si="0"/>
        <v>0.151801308398717</v>
      </c>
    </row>
    <row r="42" spans="1:13">
      <c r="A42" s="6">
        <v>38</v>
      </c>
      <c r="B42" s="7" t="s">
        <v>84</v>
      </c>
      <c r="C42" s="5" t="s">
        <v>346</v>
      </c>
      <c r="D42" s="4"/>
      <c r="E42" s="4"/>
      <c r="F42" s="5"/>
      <c r="G42" s="6">
        <v>28</v>
      </c>
      <c r="H42" s="6">
        <v>70</v>
      </c>
      <c r="I42" s="6">
        <v>17</v>
      </c>
      <c r="J42" s="6">
        <v>54</v>
      </c>
      <c r="K42" s="11">
        <v>125628.607797283</v>
      </c>
      <c r="L42" s="12">
        <v>125629</v>
      </c>
      <c r="M42">
        <f t="shared" si="0"/>
        <v>0.392202717004693</v>
      </c>
    </row>
    <row r="43" ht="36" spans="1:13">
      <c r="A43" s="8"/>
      <c r="B43" s="3" t="s">
        <v>95</v>
      </c>
      <c r="C43" s="5"/>
      <c r="D43" s="4" t="s">
        <v>347</v>
      </c>
      <c r="E43" s="4" t="s">
        <v>348</v>
      </c>
      <c r="F43" s="5" t="s">
        <v>349</v>
      </c>
      <c r="G43" s="8"/>
      <c r="H43" s="8"/>
      <c r="I43" s="8"/>
      <c r="J43" s="8"/>
      <c r="K43" s="13">
        <v>3145368.10633196</v>
      </c>
      <c r="L43" s="14">
        <f>SUM(L44:L56)</f>
        <v>3145371</v>
      </c>
      <c r="M43">
        <f t="shared" si="0"/>
        <v>2.89366804016754</v>
      </c>
    </row>
    <row r="44" spans="1:13">
      <c r="A44" s="6">
        <v>39</v>
      </c>
      <c r="B44" s="7" t="s">
        <v>95</v>
      </c>
      <c r="C44" s="5" t="s">
        <v>350</v>
      </c>
      <c r="D44" s="4"/>
      <c r="E44" s="4"/>
      <c r="F44" s="5"/>
      <c r="G44" s="6">
        <v>31</v>
      </c>
      <c r="H44" s="6">
        <v>88</v>
      </c>
      <c r="I44" s="6">
        <v>20</v>
      </c>
      <c r="J44" s="6">
        <v>72</v>
      </c>
      <c r="K44" s="11">
        <v>167504.810396377</v>
      </c>
      <c r="L44" s="12">
        <v>167505</v>
      </c>
      <c r="M44">
        <f t="shared" si="0"/>
        <v>0.189603623002768</v>
      </c>
    </row>
    <row r="45" spans="1:13">
      <c r="A45" s="6">
        <v>40</v>
      </c>
      <c r="B45" s="7" t="s">
        <v>95</v>
      </c>
      <c r="C45" s="6" t="s">
        <v>351</v>
      </c>
      <c r="D45" s="4"/>
      <c r="E45" s="4"/>
      <c r="F45" s="5"/>
      <c r="G45" s="6">
        <v>85</v>
      </c>
      <c r="H45" s="6">
        <v>161</v>
      </c>
      <c r="I45" s="6">
        <v>27</v>
      </c>
      <c r="J45" s="6">
        <v>87</v>
      </c>
      <c r="K45" s="11">
        <v>202401.645895622</v>
      </c>
      <c r="L45" s="12">
        <v>202402</v>
      </c>
      <c r="M45">
        <f t="shared" si="0"/>
        <v>0.354104377998738</v>
      </c>
    </row>
    <row r="46" spans="1:13">
      <c r="A46" s="6">
        <v>41</v>
      </c>
      <c r="B46" s="7" t="s">
        <v>95</v>
      </c>
      <c r="C46" s="6" t="s">
        <v>352</v>
      </c>
      <c r="D46" s="4"/>
      <c r="E46" s="4"/>
      <c r="F46" s="5"/>
      <c r="G46" s="6">
        <v>119</v>
      </c>
      <c r="H46" s="6">
        <v>269</v>
      </c>
      <c r="I46" s="6">
        <v>54</v>
      </c>
      <c r="J46" s="6">
        <v>188</v>
      </c>
      <c r="K46" s="11">
        <v>437373.671590539</v>
      </c>
      <c r="L46" s="12">
        <v>437374</v>
      </c>
      <c r="M46">
        <f t="shared" si="0"/>
        <v>0.328409461013507</v>
      </c>
    </row>
    <row r="47" spans="1:13">
      <c r="A47" s="6">
        <v>42</v>
      </c>
      <c r="B47" s="7" t="s">
        <v>95</v>
      </c>
      <c r="C47" s="6" t="s">
        <v>353</v>
      </c>
      <c r="D47" s="4"/>
      <c r="E47" s="4"/>
      <c r="F47" s="5"/>
      <c r="G47" s="6">
        <v>76</v>
      </c>
      <c r="H47" s="6">
        <v>174</v>
      </c>
      <c r="I47" s="6">
        <v>32</v>
      </c>
      <c r="J47" s="6">
        <v>121</v>
      </c>
      <c r="K47" s="11">
        <v>281501.139693911</v>
      </c>
      <c r="L47" s="12">
        <v>281501</v>
      </c>
      <c r="M47">
        <f t="shared" si="0"/>
        <v>-0.139693911012728</v>
      </c>
    </row>
    <row r="48" spans="1:13">
      <c r="A48" s="6">
        <v>43</v>
      </c>
      <c r="B48" s="7" t="s">
        <v>95</v>
      </c>
      <c r="C48" s="6" t="s">
        <v>354</v>
      </c>
      <c r="D48" s="4"/>
      <c r="E48" s="4"/>
      <c r="F48" s="5"/>
      <c r="G48" s="6">
        <v>83</v>
      </c>
      <c r="H48" s="6">
        <v>189</v>
      </c>
      <c r="I48" s="6">
        <v>36</v>
      </c>
      <c r="J48" s="6">
        <v>114</v>
      </c>
      <c r="K48" s="11">
        <v>265215.949794263</v>
      </c>
      <c r="L48" s="12">
        <v>265216</v>
      </c>
      <c r="M48">
        <f t="shared" si="0"/>
        <v>0.0502057370031253</v>
      </c>
    </row>
    <row r="49" spans="1:13">
      <c r="A49" s="6">
        <v>44</v>
      </c>
      <c r="B49" s="7" t="s">
        <v>95</v>
      </c>
      <c r="C49" s="6" t="s">
        <v>355</v>
      </c>
      <c r="D49" s="4"/>
      <c r="E49" s="4"/>
      <c r="F49" s="5"/>
      <c r="G49" s="6">
        <v>63</v>
      </c>
      <c r="H49" s="6">
        <v>148</v>
      </c>
      <c r="I49" s="6">
        <v>31</v>
      </c>
      <c r="J49" s="6">
        <v>96</v>
      </c>
      <c r="K49" s="11">
        <v>223339.747195169</v>
      </c>
      <c r="L49" s="12">
        <v>223340</v>
      </c>
      <c r="M49">
        <f t="shared" si="0"/>
        <v>0.252804830990499</v>
      </c>
    </row>
    <row r="50" spans="1:13">
      <c r="A50" s="6">
        <v>45</v>
      </c>
      <c r="B50" s="7" t="s">
        <v>95</v>
      </c>
      <c r="C50" s="6" t="s">
        <v>356</v>
      </c>
      <c r="D50" s="4"/>
      <c r="E50" s="4"/>
      <c r="F50" s="5"/>
      <c r="G50" s="6">
        <v>57</v>
      </c>
      <c r="H50" s="6">
        <v>135</v>
      </c>
      <c r="I50" s="6">
        <v>26</v>
      </c>
      <c r="J50" s="6">
        <v>88</v>
      </c>
      <c r="K50" s="11">
        <v>204728.101595571</v>
      </c>
      <c r="L50" s="12">
        <v>204728</v>
      </c>
      <c r="M50">
        <f t="shared" si="0"/>
        <v>-0.10159557100269</v>
      </c>
    </row>
    <row r="51" spans="1:13">
      <c r="A51" s="6">
        <v>46</v>
      </c>
      <c r="B51" s="7" t="s">
        <v>95</v>
      </c>
      <c r="C51" s="6" t="s">
        <v>357</v>
      </c>
      <c r="D51" s="4"/>
      <c r="E51" s="4"/>
      <c r="F51" s="5"/>
      <c r="G51" s="6">
        <v>44</v>
      </c>
      <c r="H51" s="6">
        <v>95</v>
      </c>
      <c r="I51" s="6">
        <v>21</v>
      </c>
      <c r="J51" s="6">
        <v>72</v>
      </c>
      <c r="K51" s="11">
        <v>167504.810396377</v>
      </c>
      <c r="L51" s="12">
        <v>167505</v>
      </c>
      <c r="M51">
        <f t="shared" si="0"/>
        <v>0.189603623002768</v>
      </c>
    </row>
    <row r="52" spans="1:13">
      <c r="A52" s="6">
        <v>47</v>
      </c>
      <c r="B52" s="7" t="s">
        <v>95</v>
      </c>
      <c r="C52" s="6" t="s">
        <v>358</v>
      </c>
      <c r="D52" s="4"/>
      <c r="E52" s="4"/>
      <c r="F52" s="5"/>
      <c r="G52" s="6">
        <v>105</v>
      </c>
      <c r="H52" s="6">
        <v>263</v>
      </c>
      <c r="I52" s="6">
        <v>55</v>
      </c>
      <c r="J52" s="6">
        <v>199</v>
      </c>
      <c r="K52" s="11">
        <v>462964.684289986</v>
      </c>
      <c r="L52" s="12">
        <v>462965</v>
      </c>
      <c r="M52">
        <f t="shared" si="0"/>
        <v>0.315710014023352</v>
      </c>
    </row>
    <row r="53" spans="1:13">
      <c r="A53" s="6">
        <v>48</v>
      </c>
      <c r="B53" s="7" t="s">
        <v>95</v>
      </c>
      <c r="C53" s="6" t="s">
        <v>359</v>
      </c>
      <c r="D53" s="4"/>
      <c r="E53" s="4"/>
      <c r="F53" s="5"/>
      <c r="G53" s="6">
        <v>96</v>
      </c>
      <c r="H53" s="6">
        <v>196</v>
      </c>
      <c r="I53" s="6">
        <v>26</v>
      </c>
      <c r="J53" s="6">
        <v>95</v>
      </c>
      <c r="K53" s="11">
        <v>221013.291495219</v>
      </c>
      <c r="L53" s="12">
        <v>221013</v>
      </c>
      <c r="M53">
        <f t="shared" si="0"/>
        <v>-0.291495218989439</v>
      </c>
    </row>
    <row r="54" spans="1:13">
      <c r="A54" s="6">
        <v>49</v>
      </c>
      <c r="B54" s="7" t="s">
        <v>95</v>
      </c>
      <c r="C54" s="6" t="s">
        <v>360</v>
      </c>
      <c r="D54" s="4"/>
      <c r="E54" s="4"/>
      <c r="F54" s="5"/>
      <c r="G54" s="6">
        <v>63</v>
      </c>
      <c r="H54" s="6">
        <v>143</v>
      </c>
      <c r="I54" s="6">
        <v>25</v>
      </c>
      <c r="J54" s="6">
        <v>87</v>
      </c>
      <c r="K54" s="11">
        <v>202401.645895622</v>
      </c>
      <c r="L54" s="12">
        <v>202402</v>
      </c>
      <c r="M54">
        <f t="shared" si="0"/>
        <v>0.354104377998738</v>
      </c>
    </row>
    <row r="55" spans="1:13">
      <c r="A55" s="6">
        <v>50</v>
      </c>
      <c r="B55" s="7" t="s">
        <v>95</v>
      </c>
      <c r="C55" s="6" t="s">
        <v>361</v>
      </c>
      <c r="D55" s="4"/>
      <c r="E55" s="4"/>
      <c r="F55" s="5"/>
      <c r="G55" s="6">
        <v>33</v>
      </c>
      <c r="H55" s="6">
        <v>82</v>
      </c>
      <c r="I55" s="6">
        <v>16</v>
      </c>
      <c r="J55" s="6">
        <v>56</v>
      </c>
      <c r="K55" s="11">
        <v>130281.519197182</v>
      </c>
      <c r="L55" s="12">
        <v>130283</v>
      </c>
      <c r="M55">
        <f t="shared" si="0"/>
        <v>1.48080281799776</v>
      </c>
    </row>
    <row r="56" spans="1:13">
      <c r="A56" s="6">
        <v>51</v>
      </c>
      <c r="B56" s="7" t="s">
        <v>95</v>
      </c>
      <c r="C56" s="6" t="s">
        <v>362</v>
      </c>
      <c r="D56" s="4"/>
      <c r="E56" s="4"/>
      <c r="F56" s="5"/>
      <c r="G56" s="6">
        <v>62</v>
      </c>
      <c r="H56" s="6">
        <v>132</v>
      </c>
      <c r="I56" s="6">
        <v>24</v>
      </c>
      <c r="J56" s="6">
        <v>77</v>
      </c>
      <c r="K56" s="11">
        <v>179137.088896125</v>
      </c>
      <c r="L56" s="12">
        <v>179137</v>
      </c>
      <c r="M56">
        <f t="shared" si="0"/>
        <v>-0.0888961250020657</v>
      </c>
    </row>
    <row r="57" ht="24" spans="1:13">
      <c r="A57" s="8"/>
      <c r="B57" s="3" t="s">
        <v>110</v>
      </c>
      <c r="C57" s="8"/>
      <c r="D57" s="4" t="s">
        <v>363</v>
      </c>
      <c r="E57" s="4" t="s">
        <v>364</v>
      </c>
      <c r="F57" s="5" t="s">
        <v>365</v>
      </c>
      <c r="G57" s="8"/>
      <c r="H57" s="8"/>
      <c r="I57" s="8"/>
      <c r="J57" s="8"/>
      <c r="K57" s="13">
        <v>1658762.91406412</v>
      </c>
      <c r="L57" s="14">
        <f>SUM(L58:L67)</f>
        <v>1658762</v>
      </c>
      <c r="M57">
        <f t="shared" si="0"/>
        <v>-0.914064120035619</v>
      </c>
    </row>
    <row r="58" spans="1:13">
      <c r="A58" s="6">
        <v>52</v>
      </c>
      <c r="B58" s="7" t="s">
        <v>110</v>
      </c>
      <c r="C58" s="6" t="s">
        <v>366</v>
      </c>
      <c r="D58" s="4"/>
      <c r="E58" s="4"/>
      <c r="F58" s="5"/>
      <c r="G58" s="6">
        <v>15</v>
      </c>
      <c r="H58" s="6">
        <v>36</v>
      </c>
      <c r="I58" s="6">
        <v>7</v>
      </c>
      <c r="J58" s="6">
        <v>25</v>
      </c>
      <c r="K58" s="11">
        <v>58161.3924987419</v>
      </c>
      <c r="L58" s="12">
        <v>58161</v>
      </c>
      <c r="M58">
        <f t="shared" si="0"/>
        <v>-0.392498741901363</v>
      </c>
    </row>
    <row r="59" spans="1:13">
      <c r="A59" s="6">
        <v>53</v>
      </c>
      <c r="B59" s="7" t="s">
        <v>110</v>
      </c>
      <c r="C59" s="6" t="s">
        <v>367</v>
      </c>
      <c r="D59" s="4"/>
      <c r="E59" s="4"/>
      <c r="F59" s="5"/>
      <c r="G59" s="6">
        <v>29</v>
      </c>
      <c r="H59" s="6">
        <v>51</v>
      </c>
      <c r="I59" s="6">
        <v>8</v>
      </c>
      <c r="J59" s="6">
        <v>21</v>
      </c>
      <c r="K59" s="11">
        <v>48855.5696989432</v>
      </c>
      <c r="L59" s="12">
        <v>48855</v>
      </c>
      <c r="M59">
        <f t="shared" si="0"/>
        <v>-0.569698943203548</v>
      </c>
    </row>
    <row r="60" spans="1:13">
      <c r="A60" s="6">
        <v>54</v>
      </c>
      <c r="B60" s="7" t="s">
        <v>110</v>
      </c>
      <c r="C60" s="6" t="s">
        <v>368</v>
      </c>
      <c r="D60" s="4"/>
      <c r="E60" s="4"/>
      <c r="F60" s="5"/>
      <c r="G60" s="6">
        <v>83</v>
      </c>
      <c r="H60" s="6">
        <v>178</v>
      </c>
      <c r="I60" s="6">
        <v>38</v>
      </c>
      <c r="J60" s="6">
        <v>115</v>
      </c>
      <c r="K60" s="11">
        <v>267542.405494213</v>
      </c>
      <c r="L60" s="12">
        <v>267542</v>
      </c>
      <c r="M60">
        <f t="shared" si="0"/>
        <v>-0.405494212987833</v>
      </c>
    </row>
    <row r="61" spans="1:13">
      <c r="A61" s="6">
        <v>55</v>
      </c>
      <c r="B61" s="7" t="s">
        <v>110</v>
      </c>
      <c r="C61" s="6" t="s">
        <v>369</v>
      </c>
      <c r="D61" s="4"/>
      <c r="E61" s="4"/>
      <c r="F61" s="5"/>
      <c r="G61" s="6">
        <v>59</v>
      </c>
      <c r="H61" s="6">
        <v>138</v>
      </c>
      <c r="I61" s="6">
        <v>22</v>
      </c>
      <c r="J61" s="6">
        <v>81</v>
      </c>
      <c r="K61" s="11">
        <v>188442.911695924</v>
      </c>
      <c r="L61" s="12">
        <v>188443</v>
      </c>
      <c r="M61">
        <f t="shared" si="0"/>
        <v>0.0883040759945288</v>
      </c>
    </row>
    <row r="62" spans="1:13">
      <c r="A62" s="6">
        <v>56</v>
      </c>
      <c r="B62" s="7" t="s">
        <v>110</v>
      </c>
      <c r="C62" s="6" t="s">
        <v>370</v>
      </c>
      <c r="D62" s="4"/>
      <c r="E62" s="4"/>
      <c r="F62" s="5"/>
      <c r="G62" s="6">
        <v>45</v>
      </c>
      <c r="H62" s="6">
        <v>121</v>
      </c>
      <c r="I62" s="6">
        <v>24</v>
      </c>
      <c r="J62" s="6">
        <v>85</v>
      </c>
      <c r="K62" s="11">
        <v>197748.734495722</v>
      </c>
      <c r="L62" s="12">
        <v>197749</v>
      </c>
      <c r="M62">
        <f t="shared" si="0"/>
        <v>0.265504278009757</v>
      </c>
    </row>
    <row r="63" spans="1:13">
      <c r="A63" s="6">
        <v>57</v>
      </c>
      <c r="B63" s="7" t="s">
        <v>110</v>
      </c>
      <c r="C63" s="6" t="s">
        <v>371</v>
      </c>
      <c r="D63" s="4"/>
      <c r="E63" s="4"/>
      <c r="F63" s="5"/>
      <c r="G63" s="6">
        <v>38</v>
      </c>
      <c r="H63" s="6">
        <v>81</v>
      </c>
      <c r="I63" s="6">
        <v>17</v>
      </c>
      <c r="J63" s="6">
        <v>50</v>
      </c>
      <c r="K63" s="11">
        <v>116322.784997484</v>
      </c>
      <c r="L63" s="12">
        <v>116323</v>
      </c>
      <c r="M63">
        <f t="shared" si="0"/>
        <v>0.215002515993547</v>
      </c>
    </row>
    <row r="64" spans="1:13">
      <c r="A64" s="6">
        <v>58</v>
      </c>
      <c r="B64" s="7" t="s">
        <v>110</v>
      </c>
      <c r="C64" s="6" t="s">
        <v>372</v>
      </c>
      <c r="D64" s="4"/>
      <c r="E64" s="4"/>
      <c r="F64" s="5"/>
      <c r="G64" s="6">
        <v>57</v>
      </c>
      <c r="H64" s="6">
        <v>144</v>
      </c>
      <c r="I64" s="6">
        <v>32</v>
      </c>
      <c r="J64" s="6">
        <v>107</v>
      </c>
      <c r="K64" s="11">
        <v>248930.759894615</v>
      </c>
      <c r="L64" s="12">
        <v>248931</v>
      </c>
      <c r="M64">
        <f t="shared" si="0"/>
        <v>0.240105384989874</v>
      </c>
    </row>
    <row r="65" spans="1:13">
      <c r="A65" s="6">
        <v>59</v>
      </c>
      <c r="B65" s="7" t="s">
        <v>110</v>
      </c>
      <c r="C65" s="6" t="s">
        <v>373</v>
      </c>
      <c r="D65" s="4"/>
      <c r="E65" s="4"/>
      <c r="F65" s="5"/>
      <c r="G65" s="6">
        <v>47</v>
      </c>
      <c r="H65" s="6">
        <v>129</v>
      </c>
      <c r="I65" s="6">
        <v>24</v>
      </c>
      <c r="J65" s="6">
        <v>94</v>
      </c>
      <c r="K65" s="11">
        <v>218686.83579527</v>
      </c>
      <c r="L65" s="12">
        <v>218687</v>
      </c>
      <c r="M65">
        <f t="shared" si="0"/>
        <v>0.164204730011988</v>
      </c>
    </row>
    <row r="66" spans="1:13">
      <c r="A66" s="6">
        <v>60</v>
      </c>
      <c r="B66" s="7" t="s">
        <v>110</v>
      </c>
      <c r="C66" s="6" t="s">
        <v>374</v>
      </c>
      <c r="D66" s="4"/>
      <c r="E66" s="4"/>
      <c r="F66" s="5"/>
      <c r="G66" s="6">
        <v>54</v>
      </c>
      <c r="H66" s="6">
        <v>127</v>
      </c>
      <c r="I66" s="6">
        <v>27</v>
      </c>
      <c r="J66" s="6">
        <v>88</v>
      </c>
      <c r="K66" s="11">
        <v>204728.101595571</v>
      </c>
      <c r="L66" s="12">
        <v>204728</v>
      </c>
      <c r="M66">
        <f t="shared" ref="M66:M129" si="1">L66-K66</f>
        <v>-0.10159557100269</v>
      </c>
    </row>
    <row r="67" spans="1:13">
      <c r="A67" s="6">
        <v>61</v>
      </c>
      <c r="B67" s="7" t="s">
        <v>110</v>
      </c>
      <c r="C67" s="6" t="s">
        <v>375</v>
      </c>
      <c r="D67" s="4"/>
      <c r="E67" s="4"/>
      <c r="F67" s="5"/>
      <c r="G67" s="6">
        <v>49</v>
      </c>
      <c r="H67" s="6">
        <v>91</v>
      </c>
      <c r="I67" s="6">
        <v>15</v>
      </c>
      <c r="J67" s="6">
        <v>47</v>
      </c>
      <c r="K67" s="11">
        <v>109343.417897635</v>
      </c>
      <c r="L67" s="12">
        <v>109343</v>
      </c>
      <c r="M67">
        <f t="shared" si="1"/>
        <v>-0.417897634994006</v>
      </c>
    </row>
    <row r="68" ht="48" spans="1:13">
      <c r="A68" s="8"/>
      <c r="B68" s="3" t="s">
        <v>376</v>
      </c>
      <c r="C68" s="8"/>
      <c r="D68" s="4" t="s">
        <v>377</v>
      </c>
      <c r="E68" s="4" t="s">
        <v>378</v>
      </c>
      <c r="F68" s="5" t="s">
        <v>379</v>
      </c>
      <c r="G68" s="8"/>
      <c r="H68" s="8"/>
      <c r="I68" s="8"/>
      <c r="J68" s="8"/>
      <c r="K68" s="13">
        <v>3871222.28471626</v>
      </c>
      <c r="L68" s="14">
        <f>SUM(L69:L83)</f>
        <v>3871222</v>
      </c>
      <c r="M68">
        <f t="shared" si="1"/>
        <v>-0.2847162601538</v>
      </c>
    </row>
    <row r="69" spans="1:13">
      <c r="A69" s="6">
        <v>62</v>
      </c>
      <c r="B69" s="7" t="s">
        <v>376</v>
      </c>
      <c r="C69" s="6" t="s">
        <v>380</v>
      </c>
      <c r="D69" s="4"/>
      <c r="E69" s="4"/>
      <c r="F69" s="5"/>
      <c r="G69" s="6">
        <v>20</v>
      </c>
      <c r="H69" s="6">
        <v>33</v>
      </c>
      <c r="I69" s="6">
        <v>9</v>
      </c>
      <c r="J69" s="6">
        <v>20</v>
      </c>
      <c r="K69" s="11">
        <v>46529.1139989935</v>
      </c>
      <c r="L69" s="12">
        <v>46529</v>
      </c>
      <c r="M69">
        <f t="shared" si="1"/>
        <v>-0.113998993503628</v>
      </c>
    </row>
    <row r="70" spans="1:13">
      <c r="A70" s="6">
        <v>63</v>
      </c>
      <c r="B70" s="7" t="s">
        <v>376</v>
      </c>
      <c r="C70" s="6" t="s">
        <v>381</v>
      </c>
      <c r="D70" s="4"/>
      <c r="E70" s="4"/>
      <c r="F70" s="5"/>
      <c r="G70" s="6">
        <v>66</v>
      </c>
      <c r="H70" s="6">
        <v>205</v>
      </c>
      <c r="I70" s="6">
        <v>49</v>
      </c>
      <c r="J70" s="6">
        <v>180</v>
      </c>
      <c r="K70" s="11">
        <v>418762.025990942</v>
      </c>
      <c r="L70" s="12">
        <v>418762</v>
      </c>
      <c r="M70">
        <f t="shared" si="1"/>
        <v>-0.0259909420274198</v>
      </c>
    </row>
    <row r="71" spans="1:13">
      <c r="A71" s="6">
        <v>64</v>
      </c>
      <c r="B71" s="7" t="s">
        <v>376</v>
      </c>
      <c r="C71" s="6" t="s">
        <v>382</v>
      </c>
      <c r="D71" s="4"/>
      <c r="E71" s="4"/>
      <c r="F71" s="5"/>
      <c r="G71" s="6">
        <v>45</v>
      </c>
      <c r="H71" s="6">
        <v>106</v>
      </c>
      <c r="I71" s="6">
        <v>23</v>
      </c>
      <c r="J71" s="6">
        <v>76</v>
      </c>
      <c r="K71" s="11">
        <v>176810.633196175</v>
      </c>
      <c r="L71" s="12">
        <v>176811</v>
      </c>
      <c r="M71">
        <f t="shared" si="1"/>
        <v>0.366803824988892</v>
      </c>
    </row>
    <row r="72" spans="1:13">
      <c r="A72" s="6">
        <v>65</v>
      </c>
      <c r="B72" s="7" t="s">
        <v>376</v>
      </c>
      <c r="C72" s="6" t="s">
        <v>383</v>
      </c>
      <c r="D72" s="4"/>
      <c r="E72" s="4"/>
      <c r="F72" s="5"/>
      <c r="G72" s="6">
        <v>28</v>
      </c>
      <c r="H72" s="6">
        <v>51</v>
      </c>
      <c r="I72" s="6">
        <v>8</v>
      </c>
      <c r="J72" s="6">
        <v>23</v>
      </c>
      <c r="K72" s="11">
        <v>53508.4810988425</v>
      </c>
      <c r="L72" s="12">
        <v>53508</v>
      </c>
      <c r="M72">
        <f t="shared" si="1"/>
        <v>-0.481098842501524</v>
      </c>
    </row>
    <row r="73" spans="1:13">
      <c r="A73" s="6">
        <v>66</v>
      </c>
      <c r="B73" s="7" t="s">
        <v>376</v>
      </c>
      <c r="C73" s="6" t="s">
        <v>384</v>
      </c>
      <c r="D73" s="4"/>
      <c r="E73" s="4"/>
      <c r="F73" s="5"/>
      <c r="G73" s="6">
        <v>104</v>
      </c>
      <c r="H73" s="6">
        <v>275</v>
      </c>
      <c r="I73" s="6">
        <v>57</v>
      </c>
      <c r="J73" s="6">
        <v>208</v>
      </c>
      <c r="K73" s="11">
        <v>483902.785589533</v>
      </c>
      <c r="L73" s="12">
        <v>483903</v>
      </c>
      <c r="M73">
        <f t="shared" si="1"/>
        <v>0.214410467015114</v>
      </c>
    </row>
    <row r="74" spans="1:13">
      <c r="A74" s="6">
        <v>67</v>
      </c>
      <c r="B74" s="7" t="s">
        <v>376</v>
      </c>
      <c r="C74" s="6" t="s">
        <v>385</v>
      </c>
      <c r="D74" s="4"/>
      <c r="E74" s="4"/>
      <c r="F74" s="5"/>
      <c r="G74" s="6">
        <v>70</v>
      </c>
      <c r="H74" s="6">
        <v>205</v>
      </c>
      <c r="I74" s="6">
        <v>48</v>
      </c>
      <c r="J74" s="6">
        <v>179</v>
      </c>
      <c r="K74" s="11">
        <v>416435.570290992</v>
      </c>
      <c r="L74" s="12">
        <v>416435</v>
      </c>
      <c r="M74">
        <f t="shared" si="1"/>
        <v>-0.570290991978254</v>
      </c>
    </row>
    <row r="75" spans="1:13">
      <c r="A75" s="6">
        <v>68</v>
      </c>
      <c r="B75" s="7" t="s">
        <v>376</v>
      </c>
      <c r="C75" s="6" t="s">
        <v>386</v>
      </c>
      <c r="D75" s="4"/>
      <c r="E75" s="4"/>
      <c r="F75" s="5"/>
      <c r="G75" s="6">
        <v>26</v>
      </c>
      <c r="H75" s="6">
        <v>77</v>
      </c>
      <c r="I75" s="6">
        <v>15</v>
      </c>
      <c r="J75" s="6">
        <v>55</v>
      </c>
      <c r="K75" s="11">
        <v>127955.063497232</v>
      </c>
      <c r="L75" s="12">
        <v>127955</v>
      </c>
      <c r="M75">
        <f t="shared" si="1"/>
        <v>-0.0634972319967346</v>
      </c>
    </row>
    <row r="76" spans="1:13">
      <c r="A76" s="6">
        <v>69</v>
      </c>
      <c r="B76" s="7" t="s">
        <v>376</v>
      </c>
      <c r="C76" s="6" t="s">
        <v>387</v>
      </c>
      <c r="D76" s="4"/>
      <c r="E76" s="4"/>
      <c r="F76" s="5"/>
      <c r="G76" s="6">
        <v>49</v>
      </c>
      <c r="H76" s="6">
        <v>115</v>
      </c>
      <c r="I76" s="6">
        <v>26</v>
      </c>
      <c r="J76" s="6">
        <v>87</v>
      </c>
      <c r="K76" s="11">
        <v>202401.645895622</v>
      </c>
      <c r="L76" s="12">
        <v>202402</v>
      </c>
      <c r="M76">
        <f t="shared" si="1"/>
        <v>0.354104377998738</v>
      </c>
    </row>
    <row r="77" spans="1:13">
      <c r="A77" s="6">
        <v>70</v>
      </c>
      <c r="B77" s="7" t="s">
        <v>376</v>
      </c>
      <c r="C77" s="6" t="s">
        <v>388</v>
      </c>
      <c r="D77" s="4"/>
      <c r="E77" s="4"/>
      <c r="F77" s="5"/>
      <c r="G77" s="6">
        <v>57</v>
      </c>
      <c r="H77" s="6">
        <v>162</v>
      </c>
      <c r="I77" s="6">
        <v>41</v>
      </c>
      <c r="J77" s="6">
        <v>140</v>
      </c>
      <c r="K77" s="11">
        <v>325703.797992955</v>
      </c>
      <c r="L77" s="12">
        <v>325704</v>
      </c>
      <c r="M77">
        <f t="shared" si="1"/>
        <v>0.202007044979837</v>
      </c>
    </row>
    <row r="78" spans="1:13">
      <c r="A78" s="6">
        <v>71</v>
      </c>
      <c r="B78" s="7" t="s">
        <v>376</v>
      </c>
      <c r="C78" s="6" t="s">
        <v>389</v>
      </c>
      <c r="D78" s="4"/>
      <c r="E78" s="4"/>
      <c r="F78" s="5"/>
      <c r="G78" s="6">
        <v>77</v>
      </c>
      <c r="H78" s="6">
        <v>155</v>
      </c>
      <c r="I78" s="6">
        <v>36</v>
      </c>
      <c r="J78" s="6">
        <v>105</v>
      </c>
      <c r="K78" s="11">
        <v>244277.848494716</v>
      </c>
      <c r="L78" s="12">
        <v>244278</v>
      </c>
      <c r="M78">
        <f t="shared" si="1"/>
        <v>0.151505284011364</v>
      </c>
    </row>
    <row r="79" spans="1:13">
      <c r="A79" s="6">
        <v>72</v>
      </c>
      <c r="B79" s="7" t="s">
        <v>376</v>
      </c>
      <c r="C79" s="6" t="s">
        <v>390</v>
      </c>
      <c r="D79" s="4"/>
      <c r="E79" s="4"/>
      <c r="F79" s="5"/>
      <c r="G79" s="6">
        <v>34</v>
      </c>
      <c r="H79" s="6">
        <v>80</v>
      </c>
      <c r="I79" s="6">
        <v>20</v>
      </c>
      <c r="J79" s="6">
        <v>60</v>
      </c>
      <c r="K79" s="11">
        <v>139587.341996981</v>
      </c>
      <c r="L79" s="12">
        <v>139587</v>
      </c>
      <c r="M79">
        <f t="shared" si="1"/>
        <v>-0.34199698100565</v>
      </c>
    </row>
    <row r="80" spans="1:13">
      <c r="A80" s="6">
        <v>73</v>
      </c>
      <c r="B80" s="7" t="s">
        <v>376</v>
      </c>
      <c r="C80" s="6" t="s">
        <v>391</v>
      </c>
      <c r="D80" s="4"/>
      <c r="E80" s="4"/>
      <c r="F80" s="5"/>
      <c r="G80" s="6">
        <v>64</v>
      </c>
      <c r="H80" s="6">
        <v>205</v>
      </c>
      <c r="I80" s="6">
        <v>40</v>
      </c>
      <c r="J80" s="6">
        <v>167</v>
      </c>
      <c r="K80" s="11">
        <v>388518.101891596</v>
      </c>
      <c r="L80" s="12">
        <v>388518</v>
      </c>
      <c r="M80">
        <f t="shared" si="1"/>
        <v>-0.101891595986672</v>
      </c>
    </row>
    <row r="81" spans="1:13">
      <c r="A81" s="6">
        <v>74</v>
      </c>
      <c r="B81" s="7" t="s">
        <v>376</v>
      </c>
      <c r="C81" s="6" t="s">
        <v>392</v>
      </c>
      <c r="D81" s="4"/>
      <c r="E81" s="4"/>
      <c r="F81" s="5"/>
      <c r="G81" s="6">
        <v>48</v>
      </c>
      <c r="H81" s="6">
        <v>162</v>
      </c>
      <c r="I81" s="6">
        <v>34</v>
      </c>
      <c r="J81" s="6">
        <v>142</v>
      </c>
      <c r="K81" s="11">
        <v>330356.709392854</v>
      </c>
      <c r="L81" s="12">
        <v>330357</v>
      </c>
      <c r="M81">
        <f t="shared" si="1"/>
        <v>0.290607145987451</v>
      </c>
    </row>
    <row r="82" spans="1:13">
      <c r="A82" s="6">
        <v>75</v>
      </c>
      <c r="B82" s="7" t="s">
        <v>376</v>
      </c>
      <c r="C82" s="6" t="s">
        <v>393</v>
      </c>
      <c r="D82" s="4"/>
      <c r="E82" s="4"/>
      <c r="F82" s="5"/>
      <c r="G82" s="6">
        <v>78</v>
      </c>
      <c r="H82" s="6">
        <v>192</v>
      </c>
      <c r="I82" s="6">
        <v>41</v>
      </c>
      <c r="J82" s="6">
        <v>153</v>
      </c>
      <c r="K82" s="11">
        <v>355947.7220923</v>
      </c>
      <c r="L82" s="12">
        <v>355948</v>
      </c>
      <c r="M82">
        <f t="shared" si="1"/>
        <v>0.277907699986827</v>
      </c>
    </row>
    <row r="83" spans="1:13">
      <c r="A83" s="6">
        <v>76</v>
      </c>
      <c r="B83" s="7" t="s">
        <v>376</v>
      </c>
      <c r="C83" s="6" t="s">
        <v>394</v>
      </c>
      <c r="D83" s="4"/>
      <c r="E83" s="4"/>
      <c r="F83" s="5"/>
      <c r="G83" s="6">
        <v>40</v>
      </c>
      <c r="H83" s="6">
        <v>93</v>
      </c>
      <c r="I83" s="6">
        <v>20</v>
      </c>
      <c r="J83" s="6">
        <v>69</v>
      </c>
      <c r="K83" s="11">
        <v>160525.443296528</v>
      </c>
      <c r="L83" s="12">
        <v>160525</v>
      </c>
      <c r="M83">
        <f t="shared" si="1"/>
        <v>-0.443296528013889</v>
      </c>
    </row>
    <row r="84" ht="48" spans="1:13">
      <c r="A84" s="8"/>
      <c r="B84" s="3" t="s">
        <v>118</v>
      </c>
      <c r="C84" s="8"/>
      <c r="D84" s="4" t="s">
        <v>395</v>
      </c>
      <c r="E84" s="4" t="s">
        <v>121</v>
      </c>
      <c r="F84" s="5" t="s">
        <v>396</v>
      </c>
      <c r="G84" s="8"/>
      <c r="H84" s="8"/>
      <c r="I84" s="8"/>
      <c r="J84" s="8"/>
      <c r="K84" s="13">
        <v>1830920.63586039</v>
      </c>
      <c r="L84" s="14">
        <f>SUM(L85:L90)</f>
        <v>1830921</v>
      </c>
      <c r="M84">
        <f t="shared" si="1"/>
        <v>0.364139609970152</v>
      </c>
    </row>
    <row r="85" spans="1:13">
      <c r="A85" s="6">
        <v>77</v>
      </c>
      <c r="B85" s="7" t="s">
        <v>118</v>
      </c>
      <c r="C85" s="6" t="s">
        <v>397</v>
      </c>
      <c r="D85" s="4"/>
      <c r="E85" s="4"/>
      <c r="F85" s="5"/>
      <c r="G85" s="6">
        <v>75</v>
      </c>
      <c r="H85" s="6">
        <v>207</v>
      </c>
      <c r="I85" s="6">
        <v>43</v>
      </c>
      <c r="J85" s="6">
        <v>162</v>
      </c>
      <c r="K85" s="11">
        <v>376885.823391847</v>
      </c>
      <c r="L85" s="12">
        <v>376886</v>
      </c>
      <c r="M85">
        <f t="shared" si="1"/>
        <v>0.176608152978588</v>
      </c>
    </row>
    <row r="86" spans="1:13">
      <c r="A86" s="6">
        <v>78</v>
      </c>
      <c r="B86" s="7" t="s">
        <v>118</v>
      </c>
      <c r="C86" s="6" t="s">
        <v>398</v>
      </c>
      <c r="D86" s="4"/>
      <c r="E86" s="4"/>
      <c r="F86" s="5"/>
      <c r="G86" s="6">
        <v>45</v>
      </c>
      <c r="H86" s="6">
        <v>152</v>
      </c>
      <c r="I86" s="6">
        <v>34</v>
      </c>
      <c r="J86" s="6">
        <v>137</v>
      </c>
      <c r="K86" s="11">
        <v>318724.430893106</v>
      </c>
      <c r="L86" s="12">
        <v>318724</v>
      </c>
      <c r="M86">
        <f t="shared" si="1"/>
        <v>-0.430893105978612</v>
      </c>
    </row>
    <row r="87" spans="1:13">
      <c r="A87" s="6">
        <v>79</v>
      </c>
      <c r="B87" s="7" t="s">
        <v>118</v>
      </c>
      <c r="C87" s="6" t="s">
        <v>330</v>
      </c>
      <c r="D87" s="4"/>
      <c r="E87" s="4"/>
      <c r="F87" s="5"/>
      <c r="G87" s="6">
        <v>31</v>
      </c>
      <c r="H87" s="6">
        <v>83</v>
      </c>
      <c r="I87" s="6">
        <v>19</v>
      </c>
      <c r="J87" s="6">
        <v>67</v>
      </c>
      <c r="K87" s="11">
        <v>155872.531896628</v>
      </c>
      <c r="L87" s="12">
        <v>155873</v>
      </c>
      <c r="M87">
        <f t="shared" si="1"/>
        <v>0.468103371997131</v>
      </c>
    </row>
    <row r="88" spans="1:13">
      <c r="A88" s="6">
        <v>80</v>
      </c>
      <c r="B88" s="7" t="s">
        <v>118</v>
      </c>
      <c r="C88" s="6" t="s">
        <v>399</v>
      </c>
      <c r="D88" s="4"/>
      <c r="E88" s="4"/>
      <c r="F88" s="5"/>
      <c r="G88" s="6">
        <v>99</v>
      </c>
      <c r="H88" s="6">
        <v>272</v>
      </c>
      <c r="I88" s="6">
        <v>55</v>
      </c>
      <c r="J88" s="6">
        <v>203</v>
      </c>
      <c r="K88" s="11">
        <v>472270.507089784</v>
      </c>
      <c r="L88" s="12">
        <v>472270</v>
      </c>
      <c r="M88">
        <f t="shared" si="1"/>
        <v>-0.507089784019627</v>
      </c>
    </row>
    <row r="89" spans="1:13">
      <c r="A89" s="6">
        <v>81</v>
      </c>
      <c r="B89" s="7" t="s">
        <v>118</v>
      </c>
      <c r="C89" s="6" t="s">
        <v>400</v>
      </c>
      <c r="D89" s="4"/>
      <c r="E89" s="4"/>
      <c r="F89" s="5"/>
      <c r="G89" s="6">
        <v>87</v>
      </c>
      <c r="H89" s="6">
        <v>217</v>
      </c>
      <c r="I89" s="6">
        <v>51</v>
      </c>
      <c r="J89" s="6">
        <v>168</v>
      </c>
      <c r="K89" s="11">
        <v>390844.557591546</v>
      </c>
      <c r="L89" s="12">
        <v>390845</v>
      </c>
      <c r="M89">
        <f t="shared" si="1"/>
        <v>0.44240845402237</v>
      </c>
    </row>
    <row r="90" spans="1:13">
      <c r="A90" s="6">
        <v>82</v>
      </c>
      <c r="B90" s="7" t="s">
        <v>118</v>
      </c>
      <c r="C90" s="6" t="s">
        <v>401</v>
      </c>
      <c r="D90" s="4"/>
      <c r="E90" s="4"/>
      <c r="F90" s="5"/>
      <c r="G90" s="6">
        <v>19</v>
      </c>
      <c r="H90" s="6">
        <v>62</v>
      </c>
      <c r="I90" s="6">
        <v>12</v>
      </c>
      <c r="J90" s="6">
        <v>50</v>
      </c>
      <c r="K90" s="11">
        <v>116322.784997484</v>
      </c>
      <c r="L90" s="12">
        <v>116323</v>
      </c>
      <c r="M90">
        <f t="shared" si="1"/>
        <v>0.215002515993547</v>
      </c>
    </row>
    <row r="91" ht="36" spans="1:13">
      <c r="A91" s="8"/>
      <c r="B91" s="3" t="s">
        <v>135</v>
      </c>
      <c r="C91" s="8"/>
      <c r="D91" s="4" t="s">
        <v>402</v>
      </c>
      <c r="E91" s="4" t="s">
        <v>138</v>
      </c>
      <c r="F91" s="5" t="s">
        <v>403</v>
      </c>
      <c r="G91" s="8"/>
      <c r="H91" s="8"/>
      <c r="I91" s="8"/>
      <c r="J91" s="8"/>
      <c r="K91" s="13">
        <v>2561427.72564459</v>
      </c>
      <c r="L91" s="14">
        <f>SUM(L92:L102)</f>
        <v>2561430</v>
      </c>
      <c r="M91">
        <f t="shared" si="1"/>
        <v>2.27435541013256</v>
      </c>
    </row>
    <row r="92" spans="1:13">
      <c r="A92" s="6">
        <v>83</v>
      </c>
      <c r="B92" s="7" t="s">
        <v>135</v>
      </c>
      <c r="C92" s="6" t="s">
        <v>404</v>
      </c>
      <c r="D92" s="4"/>
      <c r="E92" s="4"/>
      <c r="F92" s="5"/>
      <c r="G92" s="6">
        <v>46</v>
      </c>
      <c r="H92" s="6">
        <v>113</v>
      </c>
      <c r="I92" s="6">
        <v>26</v>
      </c>
      <c r="J92" s="6">
        <v>89</v>
      </c>
      <c r="K92" s="11">
        <v>207054.557295521</v>
      </c>
      <c r="L92" s="12">
        <v>207055</v>
      </c>
      <c r="M92">
        <f t="shared" si="1"/>
        <v>0.442704479006352</v>
      </c>
    </row>
    <row r="93" spans="1:13">
      <c r="A93" s="6">
        <v>84</v>
      </c>
      <c r="B93" s="7" t="s">
        <v>135</v>
      </c>
      <c r="C93" s="6" t="s">
        <v>405</v>
      </c>
      <c r="D93" s="4"/>
      <c r="E93" s="4"/>
      <c r="F93" s="5"/>
      <c r="G93" s="6">
        <v>47</v>
      </c>
      <c r="H93" s="6">
        <v>102</v>
      </c>
      <c r="I93" s="6">
        <v>10</v>
      </c>
      <c r="J93" s="6">
        <v>41</v>
      </c>
      <c r="K93" s="11">
        <v>95384.6836979367</v>
      </c>
      <c r="L93" s="12">
        <v>95385</v>
      </c>
      <c r="M93">
        <f t="shared" si="1"/>
        <v>0.316302063292824</v>
      </c>
    </row>
    <row r="94" spans="1:13">
      <c r="A94" s="6">
        <v>85</v>
      </c>
      <c r="B94" s="7" t="s">
        <v>135</v>
      </c>
      <c r="C94" s="6" t="s">
        <v>406</v>
      </c>
      <c r="D94" s="4"/>
      <c r="E94" s="4"/>
      <c r="F94" s="5"/>
      <c r="G94" s="6">
        <v>58</v>
      </c>
      <c r="H94" s="6">
        <v>148</v>
      </c>
      <c r="I94" s="6">
        <v>26</v>
      </c>
      <c r="J94" s="6">
        <v>87</v>
      </c>
      <c r="K94" s="11">
        <v>202401.645895622</v>
      </c>
      <c r="L94" s="12">
        <v>202402</v>
      </c>
      <c r="M94">
        <f t="shared" si="1"/>
        <v>0.354104377998738</v>
      </c>
    </row>
    <row r="95" spans="1:13">
      <c r="A95" s="6">
        <v>86</v>
      </c>
      <c r="B95" s="7" t="s">
        <v>135</v>
      </c>
      <c r="C95" s="6" t="s">
        <v>407</v>
      </c>
      <c r="D95" s="4"/>
      <c r="E95" s="4"/>
      <c r="F95" s="5"/>
      <c r="G95" s="6">
        <v>93</v>
      </c>
      <c r="H95" s="6">
        <v>247</v>
      </c>
      <c r="I95" s="6">
        <v>48</v>
      </c>
      <c r="J95" s="6">
        <v>171</v>
      </c>
      <c r="K95" s="11">
        <v>397823.924691395</v>
      </c>
      <c r="L95" s="12">
        <v>397824</v>
      </c>
      <c r="M95">
        <f t="shared" si="1"/>
        <v>0.0753086049808189</v>
      </c>
    </row>
    <row r="96" spans="1:13">
      <c r="A96" s="6">
        <v>87</v>
      </c>
      <c r="B96" s="7" t="s">
        <v>135</v>
      </c>
      <c r="C96" s="6" t="s">
        <v>408</v>
      </c>
      <c r="D96" s="4"/>
      <c r="E96" s="4"/>
      <c r="F96" s="5"/>
      <c r="G96" s="6">
        <v>31</v>
      </c>
      <c r="H96" s="6">
        <v>70</v>
      </c>
      <c r="I96" s="6">
        <v>9</v>
      </c>
      <c r="J96" s="6">
        <v>32</v>
      </c>
      <c r="K96" s="11">
        <v>74446.5823983896</v>
      </c>
      <c r="L96" s="12">
        <v>74447</v>
      </c>
      <c r="M96">
        <f t="shared" si="1"/>
        <v>0.417601610402926</v>
      </c>
    </row>
    <row r="97" spans="1:13">
      <c r="A97" s="6">
        <v>88</v>
      </c>
      <c r="B97" s="7" t="s">
        <v>135</v>
      </c>
      <c r="C97" s="6" t="s">
        <v>409</v>
      </c>
      <c r="D97" s="4"/>
      <c r="E97" s="4"/>
      <c r="F97" s="5"/>
      <c r="G97" s="6">
        <v>67</v>
      </c>
      <c r="H97" s="6">
        <v>168</v>
      </c>
      <c r="I97" s="6">
        <v>36</v>
      </c>
      <c r="J97" s="6">
        <v>116</v>
      </c>
      <c r="K97" s="11">
        <v>269868.861194162</v>
      </c>
      <c r="L97" s="12">
        <v>269869</v>
      </c>
      <c r="M97">
        <f t="shared" si="1"/>
        <v>0.13880583801074</v>
      </c>
    </row>
    <row r="98" spans="1:13">
      <c r="A98" s="6">
        <v>89</v>
      </c>
      <c r="B98" s="7" t="s">
        <v>135</v>
      </c>
      <c r="C98" s="6" t="s">
        <v>410</v>
      </c>
      <c r="D98" s="4"/>
      <c r="E98" s="4"/>
      <c r="F98" s="5"/>
      <c r="G98" s="6">
        <v>39</v>
      </c>
      <c r="H98" s="6">
        <v>116</v>
      </c>
      <c r="I98" s="6">
        <v>26</v>
      </c>
      <c r="J98" s="6">
        <v>96</v>
      </c>
      <c r="K98" s="11">
        <v>223339.747195169</v>
      </c>
      <c r="L98" s="12">
        <v>223340</v>
      </c>
      <c r="M98">
        <f t="shared" si="1"/>
        <v>0.252804830990499</v>
      </c>
    </row>
    <row r="99" spans="1:13">
      <c r="A99" s="6">
        <v>90</v>
      </c>
      <c r="B99" s="7" t="s">
        <v>135</v>
      </c>
      <c r="C99" s="6" t="s">
        <v>411</v>
      </c>
      <c r="D99" s="4"/>
      <c r="E99" s="4"/>
      <c r="F99" s="5"/>
      <c r="G99" s="6">
        <v>28</v>
      </c>
      <c r="H99" s="6">
        <v>71</v>
      </c>
      <c r="I99" s="6">
        <v>15</v>
      </c>
      <c r="J99" s="6">
        <v>51</v>
      </c>
      <c r="K99" s="11">
        <v>118649.240697433</v>
      </c>
      <c r="L99" s="12">
        <v>118649</v>
      </c>
      <c r="M99">
        <f t="shared" si="1"/>
        <v>-0.240697432993329</v>
      </c>
    </row>
    <row r="100" spans="1:13">
      <c r="A100" s="6">
        <v>91</v>
      </c>
      <c r="B100" s="7" t="s">
        <v>135</v>
      </c>
      <c r="C100" s="6" t="s">
        <v>412</v>
      </c>
      <c r="D100" s="4"/>
      <c r="E100" s="4"/>
      <c r="F100" s="5"/>
      <c r="G100" s="6">
        <v>49</v>
      </c>
      <c r="H100" s="6">
        <v>152</v>
      </c>
      <c r="I100" s="6">
        <v>39</v>
      </c>
      <c r="J100" s="6">
        <v>142</v>
      </c>
      <c r="K100" s="11">
        <v>330356.709392854</v>
      </c>
      <c r="L100" s="12">
        <v>330357</v>
      </c>
      <c r="M100">
        <f t="shared" si="1"/>
        <v>0.290607145987451</v>
      </c>
    </row>
    <row r="101" spans="1:13">
      <c r="A101" s="6">
        <v>92</v>
      </c>
      <c r="B101" s="7" t="s">
        <v>135</v>
      </c>
      <c r="C101" s="6" t="s">
        <v>413</v>
      </c>
      <c r="D101" s="4"/>
      <c r="E101" s="4"/>
      <c r="F101" s="5"/>
      <c r="G101" s="6">
        <v>53</v>
      </c>
      <c r="H101" s="6">
        <v>128</v>
      </c>
      <c r="I101" s="6">
        <v>26</v>
      </c>
      <c r="J101" s="6">
        <v>85</v>
      </c>
      <c r="K101" s="11">
        <v>197748.734495722</v>
      </c>
      <c r="L101" s="12">
        <v>197749</v>
      </c>
      <c r="M101">
        <f t="shared" si="1"/>
        <v>0.265504278009757</v>
      </c>
    </row>
    <row r="102" spans="1:13">
      <c r="A102" s="6">
        <v>93</v>
      </c>
      <c r="B102" s="7" t="s">
        <v>135</v>
      </c>
      <c r="C102" s="6" t="s">
        <v>414</v>
      </c>
      <c r="D102" s="4"/>
      <c r="E102" s="4"/>
      <c r="F102" s="5"/>
      <c r="G102" s="6">
        <v>89</v>
      </c>
      <c r="H102" s="6">
        <v>234</v>
      </c>
      <c r="I102" s="6">
        <v>61</v>
      </c>
      <c r="J102" s="6">
        <v>191</v>
      </c>
      <c r="K102" s="11">
        <v>444353.038690388</v>
      </c>
      <c r="L102" s="12">
        <v>444353</v>
      </c>
      <c r="M102">
        <f t="shared" si="1"/>
        <v>-0.0386903880280443</v>
      </c>
    </row>
    <row r="103" ht="36" spans="1:13">
      <c r="A103" s="8"/>
      <c r="B103" s="3" t="s">
        <v>146</v>
      </c>
      <c r="C103" s="8"/>
      <c r="D103" s="4" t="s">
        <v>415</v>
      </c>
      <c r="E103" s="4" t="s">
        <v>149</v>
      </c>
      <c r="F103" s="5" t="s">
        <v>416</v>
      </c>
      <c r="G103" s="8"/>
      <c r="H103" s="8"/>
      <c r="I103" s="8"/>
      <c r="J103" s="8"/>
      <c r="K103" s="13">
        <v>984090.761078713</v>
      </c>
      <c r="L103" s="14">
        <f>SUM(L104:L108)</f>
        <v>984091</v>
      </c>
      <c r="M103">
        <f t="shared" si="1"/>
        <v>0.238921287003905</v>
      </c>
    </row>
    <row r="104" spans="1:13">
      <c r="A104" s="6">
        <v>94</v>
      </c>
      <c r="B104" s="7" t="s">
        <v>146</v>
      </c>
      <c r="C104" s="6" t="s">
        <v>417</v>
      </c>
      <c r="D104" s="4"/>
      <c r="E104" s="4"/>
      <c r="F104" s="5"/>
      <c r="G104" s="6">
        <v>51</v>
      </c>
      <c r="H104" s="6">
        <v>107</v>
      </c>
      <c r="I104" s="6">
        <v>21</v>
      </c>
      <c r="J104" s="6">
        <v>72</v>
      </c>
      <c r="K104" s="11">
        <v>167504.810396377</v>
      </c>
      <c r="L104" s="12">
        <v>167505</v>
      </c>
      <c r="M104">
        <f t="shared" si="1"/>
        <v>0.189603623002768</v>
      </c>
    </row>
    <row r="105" spans="1:13">
      <c r="A105" s="6">
        <v>95</v>
      </c>
      <c r="B105" s="7" t="s">
        <v>146</v>
      </c>
      <c r="C105" s="6" t="s">
        <v>418</v>
      </c>
      <c r="D105" s="4"/>
      <c r="E105" s="4"/>
      <c r="F105" s="5"/>
      <c r="G105" s="6">
        <v>36</v>
      </c>
      <c r="H105" s="6">
        <v>88</v>
      </c>
      <c r="I105" s="6">
        <v>22</v>
      </c>
      <c r="J105" s="6">
        <v>72</v>
      </c>
      <c r="K105" s="11">
        <v>167504.810396377</v>
      </c>
      <c r="L105" s="12">
        <v>167505</v>
      </c>
      <c r="M105">
        <f t="shared" si="1"/>
        <v>0.189603623002768</v>
      </c>
    </row>
    <row r="106" spans="1:13">
      <c r="A106" s="6">
        <v>96</v>
      </c>
      <c r="B106" s="7" t="s">
        <v>146</v>
      </c>
      <c r="C106" s="6" t="s">
        <v>419</v>
      </c>
      <c r="D106" s="4"/>
      <c r="E106" s="4"/>
      <c r="F106" s="5"/>
      <c r="G106" s="6">
        <v>47</v>
      </c>
      <c r="H106" s="6">
        <v>100</v>
      </c>
      <c r="I106" s="6">
        <v>16</v>
      </c>
      <c r="J106" s="6">
        <v>62</v>
      </c>
      <c r="K106" s="11">
        <v>144240.25339688</v>
      </c>
      <c r="L106" s="12">
        <v>144240</v>
      </c>
      <c r="M106">
        <f t="shared" si="1"/>
        <v>-0.253396879998036</v>
      </c>
    </row>
    <row r="107" spans="1:13">
      <c r="A107" s="6">
        <v>97</v>
      </c>
      <c r="B107" s="7" t="s">
        <v>146</v>
      </c>
      <c r="C107" s="6" t="s">
        <v>420</v>
      </c>
      <c r="D107" s="4"/>
      <c r="E107" s="4"/>
      <c r="F107" s="5"/>
      <c r="G107" s="6">
        <v>72</v>
      </c>
      <c r="H107" s="6">
        <v>201</v>
      </c>
      <c r="I107" s="6">
        <v>45</v>
      </c>
      <c r="J107" s="6">
        <v>167</v>
      </c>
      <c r="K107" s="11">
        <v>388518.101891596</v>
      </c>
      <c r="L107" s="12">
        <v>388518</v>
      </c>
      <c r="M107">
        <f t="shared" si="1"/>
        <v>-0.101891595986672</v>
      </c>
    </row>
    <row r="108" spans="1:13">
      <c r="A108" s="6">
        <v>98</v>
      </c>
      <c r="B108" s="7" t="s">
        <v>146</v>
      </c>
      <c r="C108" s="6" t="s">
        <v>421</v>
      </c>
      <c r="D108" s="4"/>
      <c r="E108" s="4"/>
      <c r="F108" s="5"/>
      <c r="G108" s="6">
        <v>42</v>
      </c>
      <c r="H108" s="6">
        <v>91</v>
      </c>
      <c r="I108" s="6">
        <v>15</v>
      </c>
      <c r="J108" s="6">
        <v>50</v>
      </c>
      <c r="K108" s="11">
        <v>116322.784997484</v>
      </c>
      <c r="L108" s="12">
        <v>116323</v>
      </c>
      <c r="M108">
        <f t="shared" si="1"/>
        <v>0.215002515993547</v>
      </c>
    </row>
    <row r="109" ht="36" spans="1:13">
      <c r="A109" s="8"/>
      <c r="B109" s="3" t="s">
        <v>154</v>
      </c>
      <c r="C109" s="8"/>
      <c r="D109" s="4" t="s">
        <v>422</v>
      </c>
      <c r="E109" s="4" t="s">
        <v>164</v>
      </c>
      <c r="F109" s="5" t="s">
        <v>423</v>
      </c>
      <c r="G109" s="8"/>
      <c r="H109" s="8"/>
      <c r="I109" s="8"/>
      <c r="J109" s="8"/>
      <c r="K109" s="13">
        <v>1507543.29356739</v>
      </c>
      <c r="L109" s="14">
        <f>SUM(L110:L118)</f>
        <v>1507543</v>
      </c>
      <c r="M109">
        <f t="shared" si="1"/>
        <v>-0.293567389948294</v>
      </c>
    </row>
    <row r="110" spans="1:13">
      <c r="A110" s="6">
        <v>99</v>
      </c>
      <c r="B110" s="7" t="s">
        <v>154</v>
      </c>
      <c r="C110" s="6" t="s">
        <v>424</v>
      </c>
      <c r="D110" s="4"/>
      <c r="E110" s="4"/>
      <c r="F110" s="5"/>
      <c r="G110" s="6">
        <v>38</v>
      </c>
      <c r="H110" s="6">
        <v>75</v>
      </c>
      <c r="I110" s="6">
        <v>13</v>
      </c>
      <c r="J110" s="6">
        <v>45</v>
      </c>
      <c r="K110" s="11">
        <v>104690.506497735</v>
      </c>
      <c r="L110" s="12">
        <v>104691</v>
      </c>
      <c r="M110">
        <f t="shared" si="1"/>
        <v>0.493502265002462</v>
      </c>
    </row>
    <row r="111" spans="1:13">
      <c r="A111" s="6">
        <v>100</v>
      </c>
      <c r="B111" s="7" t="s">
        <v>154</v>
      </c>
      <c r="C111" s="6" t="s">
        <v>425</v>
      </c>
      <c r="D111" s="4"/>
      <c r="E111" s="4"/>
      <c r="F111" s="5"/>
      <c r="G111" s="6">
        <v>64</v>
      </c>
      <c r="H111" s="6">
        <v>143</v>
      </c>
      <c r="I111" s="6">
        <v>26</v>
      </c>
      <c r="J111" s="6">
        <v>91</v>
      </c>
      <c r="K111" s="11">
        <v>211707.468695421</v>
      </c>
      <c r="L111" s="12">
        <v>211707</v>
      </c>
      <c r="M111">
        <f t="shared" si="1"/>
        <v>-0.468695421004668</v>
      </c>
    </row>
    <row r="112" spans="1:13">
      <c r="A112" s="6">
        <v>101</v>
      </c>
      <c r="B112" s="7" t="s">
        <v>154</v>
      </c>
      <c r="C112" s="6" t="s">
        <v>426</v>
      </c>
      <c r="D112" s="4"/>
      <c r="E112" s="4"/>
      <c r="F112" s="5"/>
      <c r="G112" s="6">
        <v>67</v>
      </c>
      <c r="H112" s="6">
        <v>117</v>
      </c>
      <c r="I112" s="6">
        <v>17</v>
      </c>
      <c r="J112" s="6">
        <v>48</v>
      </c>
      <c r="K112" s="11">
        <v>111669.873597584</v>
      </c>
      <c r="L112" s="12">
        <v>111670</v>
      </c>
      <c r="M112">
        <f t="shared" si="1"/>
        <v>0.126402416004566</v>
      </c>
    </row>
    <row r="113" spans="1:13">
      <c r="A113" s="6">
        <v>102</v>
      </c>
      <c r="B113" s="7" t="s">
        <v>154</v>
      </c>
      <c r="C113" s="6" t="s">
        <v>427</v>
      </c>
      <c r="D113" s="4"/>
      <c r="E113" s="4"/>
      <c r="F113" s="5"/>
      <c r="G113" s="6">
        <v>64</v>
      </c>
      <c r="H113" s="6">
        <v>125</v>
      </c>
      <c r="I113" s="6">
        <v>31</v>
      </c>
      <c r="J113" s="6">
        <v>88</v>
      </c>
      <c r="K113" s="11">
        <v>204728.101595571</v>
      </c>
      <c r="L113" s="12">
        <v>204728</v>
      </c>
      <c r="M113">
        <f t="shared" si="1"/>
        <v>-0.10159557100269</v>
      </c>
    </row>
    <row r="114" spans="1:13">
      <c r="A114" s="6">
        <v>103</v>
      </c>
      <c r="B114" s="7" t="s">
        <v>154</v>
      </c>
      <c r="C114" s="6" t="s">
        <v>428</v>
      </c>
      <c r="D114" s="4"/>
      <c r="E114" s="4"/>
      <c r="F114" s="5"/>
      <c r="G114" s="6">
        <v>68</v>
      </c>
      <c r="H114" s="6">
        <v>138</v>
      </c>
      <c r="I114" s="6">
        <v>25</v>
      </c>
      <c r="J114" s="6">
        <v>82</v>
      </c>
      <c r="K114" s="11">
        <v>190769.367395873</v>
      </c>
      <c r="L114" s="12">
        <v>190769</v>
      </c>
      <c r="M114">
        <f t="shared" si="1"/>
        <v>-0.367395873006899</v>
      </c>
    </row>
    <row r="115" spans="1:13">
      <c r="A115" s="6">
        <v>104</v>
      </c>
      <c r="B115" s="7" t="s">
        <v>154</v>
      </c>
      <c r="C115" s="6" t="s">
        <v>429</v>
      </c>
      <c r="D115" s="4"/>
      <c r="E115" s="4"/>
      <c r="F115" s="5"/>
      <c r="G115" s="6">
        <v>66</v>
      </c>
      <c r="H115" s="6">
        <v>145</v>
      </c>
      <c r="I115" s="6">
        <v>23</v>
      </c>
      <c r="J115" s="6">
        <v>68</v>
      </c>
      <c r="K115" s="11">
        <v>158198.987596578</v>
      </c>
      <c r="L115" s="12">
        <v>158199</v>
      </c>
      <c r="M115">
        <f t="shared" si="1"/>
        <v>0.0124034220061731</v>
      </c>
    </row>
    <row r="116" spans="1:13">
      <c r="A116" s="6">
        <v>105</v>
      </c>
      <c r="B116" s="7" t="s">
        <v>154</v>
      </c>
      <c r="C116" s="6" t="s">
        <v>430</v>
      </c>
      <c r="D116" s="4"/>
      <c r="E116" s="4"/>
      <c r="F116" s="5"/>
      <c r="G116" s="6">
        <v>34</v>
      </c>
      <c r="H116" s="6">
        <v>93</v>
      </c>
      <c r="I116" s="6">
        <v>20</v>
      </c>
      <c r="J116" s="6">
        <v>74</v>
      </c>
      <c r="K116" s="11">
        <v>172157.721796276</v>
      </c>
      <c r="L116" s="12">
        <v>172158</v>
      </c>
      <c r="M116">
        <f t="shared" si="1"/>
        <v>0.278203724010382</v>
      </c>
    </row>
    <row r="117" spans="1:13">
      <c r="A117" s="6">
        <v>106</v>
      </c>
      <c r="B117" s="7" t="s">
        <v>154</v>
      </c>
      <c r="C117" s="6" t="s">
        <v>431</v>
      </c>
      <c r="D117" s="4"/>
      <c r="E117" s="4"/>
      <c r="F117" s="5"/>
      <c r="G117" s="6">
        <v>34</v>
      </c>
      <c r="H117" s="6">
        <v>91</v>
      </c>
      <c r="I117" s="6">
        <v>17</v>
      </c>
      <c r="J117" s="6">
        <v>69</v>
      </c>
      <c r="K117" s="11">
        <v>160525.443296528</v>
      </c>
      <c r="L117" s="12">
        <v>160525</v>
      </c>
      <c r="M117">
        <f t="shared" si="1"/>
        <v>-0.443296528013889</v>
      </c>
    </row>
    <row r="118" spans="1:13">
      <c r="A118" s="6">
        <v>107</v>
      </c>
      <c r="B118" s="7" t="s">
        <v>154</v>
      </c>
      <c r="C118" s="6" t="s">
        <v>432</v>
      </c>
      <c r="D118" s="4"/>
      <c r="E118" s="4"/>
      <c r="F118" s="5"/>
      <c r="G118" s="6">
        <v>67</v>
      </c>
      <c r="H118" s="6">
        <v>140</v>
      </c>
      <c r="I118" s="6">
        <v>25</v>
      </c>
      <c r="J118" s="6">
        <v>83</v>
      </c>
      <c r="K118" s="11">
        <v>193095.823095823</v>
      </c>
      <c r="L118" s="12">
        <v>193096</v>
      </c>
      <c r="M118">
        <f t="shared" si="1"/>
        <v>0.176904177002143</v>
      </c>
    </row>
    <row r="119" ht="36" spans="1:13">
      <c r="A119" s="8"/>
      <c r="B119" s="3" t="s">
        <v>433</v>
      </c>
      <c r="C119" s="8"/>
      <c r="D119" s="4" t="s">
        <v>434</v>
      </c>
      <c r="E119" s="4" t="s">
        <v>435</v>
      </c>
      <c r="F119" s="5" t="s">
        <v>436</v>
      </c>
      <c r="G119" s="8"/>
      <c r="H119" s="8"/>
      <c r="I119" s="8"/>
      <c r="J119" s="8"/>
      <c r="K119" s="13">
        <v>914297.090080222</v>
      </c>
      <c r="L119" s="14">
        <f>SUM(L120:L128)</f>
        <v>914297</v>
      </c>
      <c r="M119">
        <f t="shared" si="1"/>
        <v>-0.0900802219985053</v>
      </c>
    </row>
    <row r="120" spans="1:13">
      <c r="A120" s="6">
        <v>108</v>
      </c>
      <c r="B120" s="7" t="s">
        <v>433</v>
      </c>
      <c r="C120" s="6" t="s">
        <v>437</v>
      </c>
      <c r="D120" s="4"/>
      <c r="E120" s="4"/>
      <c r="F120" s="5"/>
      <c r="G120" s="6">
        <v>38</v>
      </c>
      <c r="H120" s="6">
        <v>85</v>
      </c>
      <c r="I120" s="6">
        <v>16</v>
      </c>
      <c r="J120" s="6">
        <v>54</v>
      </c>
      <c r="K120" s="11">
        <v>125628.607797283</v>
      </c>
      <c r="L120" s="12">
        <v>125629</v>
      </c>
      <c r="M120">
        <f t="shared" si="1"/>
        <v>0.392202717004693</v>
      </c>
    </row>
    <row r="121" spans="1:13">
      <c r="A121" s="6">
        <v>109</v>
      </c>
      <c r="B121" s="7" t="s">
        <v>433</v>
      </c>
      <c r="C121" s="6" t="s">
        <v>438</v>
      </c>
      <c r="D121" s="4"/>
      <c r="E121" s="4"/>
      <c r="F121" s="5"/>
      <c r="G121" s="6">
        <v>32</v>
      </c>
      <c r="H121" s="6">
        <v>71</v>
      </c>
      <c r="I121" s="6">
        <v>13</v>
      </c>
      <c r="J121" s="6">
        <v>47</v>
      </c>
      <c r="K121" s="11">
        <v>109343.417897635</v>
      </c>
      <c r="L121" s="12">
        <v>109343</v>
      </c>
      <c r="M121">
        <f t="shared" si="1"/>
        <v>-0.417897634994006</v>
      </c>
    </row>
    <row r="122" spans="1:13">
      <c r="A122" s="6">
        <v>110</v>
      </c>
      <c r="B122" s="7" t="s">
        <v>433</v>
      </c>
      <c r="C122" s="6" t="s">
        <v>439</v>
      </c>
      <c r="D122" s="4"/>
      <c r="E122" s="4"/>
      <c r="F122" s="5"/>
      <c r="G122" s="6">
        <v>28</v>
      </c>
      <c r="H122" s="6">
        <v>67</v>
      </c>
      <c r="I122" s="6">
        <v>13</v>
      </c>
      <c r="J122" s="6">
        <v>46</v>
      </c>
      <c r="K122" s="11">
        <v>107016.962197685</v>
      </c>
      <c r="L122" s="12">
        <v>107017</v>
      </c>
      <c r="M122">
        <f t="shared" si="1"/>
        <v>0.0378023149969522</v>
      </c>
    </row>
    <row r="123" spans="1:13">
      <c r="A123" s="6">
        <v>111</v>
      </c>
      <c r="B123" s="7" t="s">
        <v>433</v>
      </c>
      <c r="C123" s="6" t="s">
        <v>440</v>
      </c>
      <c r="D123" s="4"/>
      <c r="E123" s="4"/>
      <c r="F123" s="5"/>
      <c r="G123" s="6">
        <v>9</v>
      </c>
      <c r="H123" s="6">
        <v>19</v>
      </c>
      <c r="I123" s="6">
        <v>6</v>
      </c>
      <c r="J123" s="6">
        <v>16</v>
      </c>
      <c r="K123" s="11">
        <v>37223.2911991948</v>
      </c>
      <c r="L123" s="12">
        <v>37223</v>
      </c>
      <c r="M123">
        <f t="shared" si="1"/>
        <v>-0.291199194798537</v>
      </c>
    </row>
    <row r="124" spans="1:13">
      <c r="A124" s="6">
        <v>112</v>
      </c>
      <c r="B124" s="7" t="s">
        <v>433</v>
      </c>
      <c r="C124" s="6" t="s">
        <v>441</v>
      </c>
      <c r="D124" s="4"/>
      <c r="E124" s="4"/>
      <c r="F124" s="5"/>
      <c r="G124" s="6">
        <v>44</v>
      </c>
      <c r="H124" s="6">
        <v>71</v>
      </c>
      <c r="I124" s="6">
        <v>12</v>
      </c>
      <c r="J124" s="6">
        <v>36</v>
      </c>
      <c r="K124" s="11">
        <v>83752.4051981883</v>
      </c>
      <c r="L124" s="12">
        <v>83752</v>
      </c>
      <c r="M124">
        <f t="shared" si="1"/>
        <v>-0.405198188294889</v>
      </c>
    </row>
    <row r="125" spans="1:13">
      <c r="A125" s="6">
        <v>113</v>
      </c>
      <c r="B125" s="7" t="s">
        <v>433</v>
      </c>
      <c r="C125" s="6" t="s">
        <v>442</v>
      </c>
      <c r="D125" s="4"/>
      <c r="E125" s="4"/>
      <c r="F125" s="5"/>
      <c r="G125" s="6">
        <v>29</v>
      </c>
      <c r="H125" s="6">
        <v>62</v>
      </c>
      <c r="I125" s="6">
        <v>10</v>
      </c>
      <c r="J125" s="6">
        <v>32</v>
      </c>
      <c r="K125" s="11">
        <v>74446.5823983896</v>
      </c>
      <c r="L125" s="12">
        <v>74447</v>
      </c>
      <c r="M125">
        <f t="shared" si="1"/>
        <v>0.417601610402926</v>
      </c>
    </row>
    <row r="126" spans="1:13">
      <c r="A126" s="6">
        <v>114</v>
      </c>
      <c r="B126" s="7" t="s">
        <v>433</v>
      </c>
      <c r="C126" s="6" t="s">
        <v>443</v>
      </c>
      <c r="D126" s="4"/>
      <c r="E126" s="4"/>
      <c r="F126" s="5"/>
      <c r="G126" s="6">
        <v>35</v>
      </c>
      <c r="H126" s="6">
        <v>107</v>
      </c>
      <c r="I126" s="6">
        <v>21</v>
      </c>
      <c r="J126" s="6">
        <v>84</v>
      </c>
      <c r="K126" s="11">
        <v>195422.278795773</v>
      </c>
      <c r="L126" s="12">
        <v>195422</v>
      </c>
      <c r="M126">
        <f t="shared" si="1"/>
        <v>-0.278795772988815</v>
      </c>
    </row>
    <row r="127" spans="1:13">
      <c r="A127" s="6">
        <v>115</v>
      </c>
      <c r="B127" s="7" t="s">
        <v>433</v>
      </c>
      <c r="C127" s="6" t="s">
        <v>444</v>
      </c>
      <c r="D127" s="4"/>
      <c r="E127" s="4"/>
      <c r="F127" s="5"/>
      <c r="G127" s="6">
        <v>39</v>
      </c>
      <c r="H127" s="6">
        <v>107</v>
      </c>
      <c r="I127" s="6">
        <v>17</v>
      </c>
      <c r="J127" s="6">
        <v>67</v>
      </c>
      <c r="K127" s="11">
        <v>155872.531896628</v>
      </c>
      <c r="L127" s="12">
        <v>155873</v>
      </c>
      <c r="M127">
        <f t="shared" si="1"/>
        <v>0.468103371997131</v>
      </c>
    </row>
    <row r="128" spans="1:13">
      <c r="A128" s="6">
        <v>116</v>
      </c>
      <c r="B128" s="7" t="s">
        <v>433</v>
      </c>
      <c r="C128" s="6" t="s">
        <v>445</v>
      </c>
      <c r="D128" s="4"/>
      <c r="E128" s="4"/>
      <c r="F128" s="5"/>
      <c r="G128" s="6">
        <v>17</v>
      </c>
      <c r="H128" s="6">
        <v>27</v>
      </c>
      <c r="I128" s="6">
        <v>3</v>
      </c>
      <c r="J128" s="6">
        <v>11</v>
      </c>
      <c r="K128" s="11">
        <v>25591.0126994464</v>
      </c>
      <c r="L128" s="12">
        <v>25591</v>
      </c>
      <c r="M128">
        <f t="shared" si="1"/>
        <v>-0.0126994464008021</v>
      </c>
    </row>
    <row r="129" ht="48" spans="1:13">
      <c r="A129" s="8"/>
      <c r="B129" s="3" t="s">
        <v>181</v>
      </c>
      <c r="C129" s="8"/>
      <c r="D129" s="4" t="s">
        <v>446</v>
      </c>
      <c r="E129" s="4" t="s">
        <v>184</v>
      </c>
      <c r="F129" s="5" t="s">
        <v>447</v>
      </c>
      <c r="G129" s="8"/>
      <c r="H129" s="8"/>
      <c r="I129" s="8"/>
      <c r="J129" s="8"/>
      <c r="K129" s="13">
        <v>1519175.57206714</v>
      </c>
      <c r="L129" s="14">
        <f>SUM(L130:L136)</f>
        <v>1519176</v>
      </c>
      <c r="M129">
        <f t="shared" si="1"/>
        <v>0.427932860096917</v>
      </c>
    </row>
    <row r="130" spans="1:13">
      <c r="A130" s="6">
        <v>117</v>
      </c>
      <c r="B130" s="7" t="s">
        <v>181</v>
      </c>
      <c r="C130" s="6" t="s">
        <v>448</v>
      </c>
      <c r="D130" s="4"/>
      <c r="E130" s="4"/>
      <c r="F130" s="5"/>
      <c r="G130" s="6">
        <v>42</v>
      </c>
      <c r="H130" s="6">
        <v>128</v>
      </c>
      <c r="I130" s="6">
        <v>29</v>
      </c>
      <c r="J130" s="6">
        <v>108</v>
      </c>
      <c r="K130" s="11">
        <v>251257.215594565</v>
      </c>
      <c r="L130" s="12">
        <v>251257</v>
      </c>
      <c r="M130">
        <f t="shared" ref="M130:M193" si="2">L130-K130</f>
        <v>-0.215594565001084</v>
      </c>
    </row>
    <row r="131" spans="1:13">
      <c r="A131" s="6">
        <v>118</v>
      </c>
      <c r="B131" s="7" t="s">
        <v>181</v>
      </c>
      <c r="C131" s="6" t="s">
        <v>449</v>
      </c>
      <c r="D131" s="4"/>
      <c r="E131" s="4"/>
      <c r="F131" s="5"/>
      <c r="G131" s="6">
        <v>102</v>
      </c>
      <c r="H131" s="6">
        <v>183</v>
      </c>
      <c r="I131" s="6">
        <v>33</v>
      </c>
      <c r="J131" s="6">
        <v>92</v>
      </c>
      <c r="K131" s="11">
        <v>214033.92439537</v>
      </c>
      <c r="L131" s="12">
        <v>214034</v>
      </c>
      <c r="M131">
        <f t="shared" si="2"/>
        <v>0.0756046299939044</v>
      </c>
    </row>
    <row r="132" spans="1:13">
      <c r="A132" s="6">
        <v>119</v>
      </c>
      <c r="B132" s="7" t="s">
        <v>181</v>
      </c>
      <c r="C132" s="6" t="s">
        <v>450</v>
      </c>
      <c r="D132" s="4"/>
      <c r="E132" s="4"/>
      <c r="F132" s="5"/>
      <c r="G132" s="6">
        <v>71</v>
      </c>
      <c r="H132" s="6">
        <v>177</v>
      </c>
      <c r="I132" s="6">
        <v>39</v>
      </c>
      <c r="J132" s="6">
        <v>127</v>
      </c>
      <c r="K132" s="11">
        <v>295459.873893609</v>
      </c>
      <c r="L132" s="12">
        <v>295460</v>
      </c>
      <c r="M132">
        <f t="shared" si="2"/>
        <v>0.126106391020585</v>
      </c>
    </row>
    <row r="133" spans="1:13">
      <c r="A133" s="6">
        <v>120</v>
      </c>
      <c r="B133" s="7" t="s">
        <v>181</v>
      </c>
      <c r="C133" s="6" t="s">
        <v>451</v>
      </c>
      <c r="D133" s="4"/>
      <c r="E133" s="4"/>
      <c r="F133" s="5"/>
      <c r="G133" s="6">
        <v>102</v>
      </c>
      <c r="H133" s="6">
        <v>253</v>
      </c>
      <c r="I133" s="6">
        <v>46</v>
      </c>
      <c r="J133" s="6">
        <v>180</v>
      </c>
      <c r="K133" s="11">
        <v>418762.025990942</v>
      </c>
      <c r="L133" s="12">
        <v>418762</v>
      </c>
      <c r="M133">
        <f t="shared" si="2"/>
        <v>-0.0259909420274198</v>
      </c>
    </row>
    <row r="134" spans="1:13">
      <c r="A134" s="6">
        <v>121</v>
      </c>
      <c r="B134" s="7" t="s">
        <v>181</v>
      </c>
      <c r="C134" s="6" t="s">
        <v>452</v>
      </c>
      <c r="D134" s="7"/>
      <c r="E134" s="7"/>
      <c r="F134" s="6"/>
      <c r="G134" s="6">
        <v>2</v>
      </c>
      <c r="H134" s="6">
        <v>4</v>
      </c>
      <c r="I134" s="6">
        <v>0</v>
      </c>
      <c r="J134" s="6">
        <v>0</v>
      </c>
      <c r="K134" s="11">
        <v>0</v>
      </c>
      <c r="L134" s="12">
        <v>0</v>
      </c>
      <c r="M134">
        <f t="shared" si="2"/>
        <v>0</v>
      </c>
    </row>
    <row r="135" spans="1:13">
      <c r="A135" s="6">
        <v>122</v>
      </c>
      <c r="B135" s="7" t="s">
        <v>181</v>
      </c>
      <c r="C135" s="6" t="s">
        <v>453</v>
      </c>
      <c r="D135" s="7"/>
      <c r="E135" s="7"/>
      <c r="F135" s="6"/>
      <c r="G135" s="6">
        <v>36</v>
      </c>
      <c r="H135" s="6">
        <v>96</v>
      </c>
      <c r="I135" s="6">
        <v>20</v>
      </c>
      <c r="J135" s="6">
        <v>68</v>
      </c>
      <c r="K135" s="11">
        <v>158198.987596578</v>
      </c>
      <c r="L135" s="12">
        <v>158199</v>
      </c>
      <c r="M135">
        <f t="shared" si="2"/>
        <v>0.0124034220061731</v>
      </c>
    </row>
    <row r="136" spans="1:13">
      <c r="A136" s="6">
        <v>123</v>
      </c>
      <c r="B136" s="7" t="s">
        <v>181</v>
      </c>
      <c r="C136" s="6" t="s">
        <v>454</v>
      </c>
      <c r="D136" s="7"/>
      <c r="E136" s="7"/>
      <c r="F136" s="6"/>
      <c r="G136" s="6">
        <v>35</v>
      </c>
      <c r="H136" s="6">
        <v>93</v>
      </c>
      <c r="I136" s="6">
        <v>23</v>
      </c>
      <c r="J136" s="6">
        <v>78</v>
      </c>
      <c r="K136" s="11">
        <v>181463.544596075</v>
      </c>
      <c r="L136" s="12">
        <v>181464</v>
      </c>
      <c r="M136">
        <f t="shared" si="2"/>
        <v>0.455403925006976</v>
      </c>
    </row>
    <row r="137" ht="36" spans="1:13">
      <c r="A137" s="8"/>
      <c r="B137" s="3" t="s">
        <v>221</v>
      </c>
      <c r="C137" s="8"/>
      <c r="D137" s="4" t="s">
        <v>455</v>
      </c>
      <c r="E137" s="4" t="s">
        <v>224</v>
      </c>
      <c r="F137" s="5" t="s">
        <v>456</v>
      </c>
      <c r="G137" s="8"/>
      <c r="H137" s="8"/>
      <c r="I137" s="8"/>
      <c r="J137" s="8"/>
      <c r="K137" s="13">
        <v>1426117.34406915</v>
      </c>
      <c r="L137" s="14">
        <f>SUM(L138:L146)</f>
        <v>1426117</v>
      </c>
      <c r="M137">
        <f t="shared" si="2"/>
        <v>-0.344069150043651</v>
      </c>
    </row>
    <row r="138" spans="1:13">
      <c r="A138" s="6">
        <v>124</v>
      </c>
      <c r="B138" s="7" t="s">
        <v>221</v>
      </c>
      <c r="C138" s="6" t="s">
        <v>457</v>
      </c>
      <c r="D138" s="7"/>
      <c r="E138" s="7"/>
      <c r="F138" s="6"/>
      <c r="G138" s="6">
        <v>46</v>
      </c>
      <c r="H138" s="6">
        <v>110</v>
      </c>
      <c r="I138" s="6">
        <v>22</v>
      </c>
      <c r="J138" s="6">
        <v>73</v>
      </c>
      <c r="K138" s="11">
        <v>169831.266096326</v>
      </c>
      <c r="L138" s="12">
        <v>169831</v>
      </c>
      <c r="M138">
        <f t="shared" si="2"/>
        <v>-0.26609632599866</v>
      </c>
    </row>
    <row r="139" spans="1:13">
      <c r="A139" s="6">
        <v>125</v>
      </c>
      <c r="B139" s="7" t="s">
        <v>221</v>
      </c>
      <c r="C139" s="6" t="s">
        <v>458</v>
      </c>
      <c r="D139" s="4"/>
      <c r="E139" s="15"/>
      <c r="F139" s="5"/>
      <c r="G139" s="6">
        <v>72</v>
      </c>
      <c r="H139" s="6">
        <v>180</v>
      </c>
      <c r="I139" s="6">
        <v>25</v>
      </c>
      <c r="J139" s="6">
        <v>97</v>
      </c>
      <c r="K139" s="11">
        <v>225666.202895119</v>
      </c>
      <c r="L139" s="12">
        <v>225666</v>
      </c>
      <c r="M139">
        <f t="shared" si="2"/>
        <v>-0.202895119000459</v>
      </c>
    </row>
    <row r="140" spans="1:13">
      <c r="A140" s="6">
        <v>126</v>
      </c>
      <c r="B140" s="7" t="s">
        <v>221</v>
      </c>
      <c r="C140" s="6" t="s">
        <v>459</v>
      </c>
      <c r="D140" s="4"/>
      <c r="E140" s="4"/>
      <c r="F140" s="5"/>
      <c r="G140" s="6">
        <v>55</v>
      </c>
      <c r="H140" s="6">
        <v>122</v>
      </c>
      <c r="I140" s="6">
        <v>21</v>
      </c>
      <c r="J140" s="6">
        <v>77</v>
      </c>
      <c r="K140" s="11">
        <v>179137.088896125</v>
      </c>
      <c r="L140" s="12">
        <v>179137</v>
      </c>
      <c r="M140">
        <f t="shared" si="2"/>
        <v>-0.0888961250020657</v>
      </c>
    </row>
    <row r="141" spans="1:13">
      <c r="A141" s="6">
        <v>127</v>
      </c>
      <c r="B141" s="7" t="s">
        <v>221</v>
      </c>
      <c r="C141" s="6" t="s">
        <v>460</v>
      </c>
      <c r="D141" s="4"/>
      <c r="E141" s="4"/>
      <c r="F141" s="5"/>
      <c r="G141" s="6">
        <v>35</v>
      </c>
      <c r="H141" s="6">
        <v>82</v>
      </c>
      <c r="I141" s="6">
        <v>13</v>
      </c>
      <c r="J141" s="6">
        <v>44</v>
      </c>
      <c r="K141" s="11">
        <v>102364.050797786</v>
      </c>
      <c r="L141" s="12">
        <v>102364</v>
      </c>
      <c r="M141">
        <f t="shared" si="2"/>
        <v>-0.0507977859961102</v>
      </c>
    </row>
    <row r="142" spans="1:13">
      <c r="A142" s="6">
        <v>128</v>
      </c>
      <c r="B142" s="7" t="s">
        <v>221</v>
      </c>
      <c r="C142" s="6" t="s">
        <v>461</v>
      </c>
      <c r="D142" s="4"/>
      <c r="E142" s="4"/>
      <c r="F142" s="5"/>
      <c r="G142" s="6">
        <v>44</v>
      </c>
      <c r="H142" s="6">
        <v>85</v>
      </c>
      <c r="I142" s="6">
        <v>7</v>
      </c>
      <c r="J142" s="6">
        <v>28</v>
      </c>
      <c r="K142" s="11">
        <v>65140.7595985909</v>
      </c>
      <c r="L142" s="12">
        <v>65141</v>
      </c>
      <c r="M142">
        <f t="shared" si="2"/>
        <v>0.240401409100741</v>
      </c>
    </row>
    <row r="143" spans="1:13">
      <c r="A143" s="6">
        <v>129</v>
      </c>
      <c r="B143" s="7" t="s">
        <v>221</v>
      </c>
      <c r="C143" s="6" t="s">
        <v>462</v>
      </c>
      <c r="D143" s="7"/>
      <c r="E143" s="7"/>
      <c r="F143" s="6"/>
      <c r="G143" s="6">
        <v>72</v>
      </c>
      <c r="H143" s="6">
        <v>151</v>
      </c>
      <c r="I143" s="6">
        <v>19</v>
      </c>
      <c r="J143" s="6">
        <v>74</v>
      </c>
      <c r="K143" s="11">
        <v>172157.721796276</v>
      </c>
      <c r="L143" s="12">
        <v>172158</v>
      </c>
      <c r="M143">
        <f t="shared" si="2"/>
        <v>0.278203724010382</v>
      </c>
    </row>
    <row r="144" spans="1:13">
      <c r="A144" s="6">
        <v>130</v>
      </c>
      <c r="B144" s="7" t="s">
        <v>221</v>
      </c>
      <c r="C144" s="6" t="s">
        <v>463</v>
      </c>
      <c r="D144" s="4"/>
      <c r="E144" s="4"/>
      <c r="F144" s="5"/>
      <c r="G144" s="6">
        <v>55</v>
      </c>
      <c r="H144" s="6">
        <v>111</v>
      </c>
      <c r="I144" s="6">
        <v>17</v>
      </c>
      <c r="J144" s="6">
        <v>50</v>
      </c>
      <c r="K144" s="11">
        <v>116322.784997484</v>
      </c>
      <c r="L144" s="12">
        <v>116323</v>
      </c>
      <c r="M144">
        <f t="shared" si="2"/>
        <v>0.215002515993547</v>
      </c>
    </row>
    <row r="145" spans="1:13">
      <c r="A145" s="6">
        <v>131</v>
      </c>
      <c r="B145" s="7" t="s">
        <v>221</v>
      </c>
      <c r="C145" s="6" t="s">
        <v>464</v>
      </c>
      <c r="D145" s="4"/>
      <c r="E145" s="4"/>
      <c r="F145" s="5"/>
      <c r="G145" s="6">
        <v>53</v>
      </c>
      <c r="H145" s="6">
        <v>128</v>
      </c>
      <c r="I145" s="6">
        <v>21</v>
      </c>
      <c r="J145" s="6">
        <v>79</v>
      </c>
      <c r="K145" s="11">
        <v>183790.000296024</v>
      </c>
      <c r="L145" s="12">
        <v>183790</v>
      </c>
      <c r="M145">
        <f t="shared" si="2"/>
        <v>-0.000296023994451389</v>
      </c>
    </row>
    <row r="146" spans="1:13">
      <c r="A146" s="6">
        <v>132</v>
      </c>
      <c r="B146" s="7" t="s">
        <v>221</v>
      </c>
      <c r="C146" s="6" t="s">
        <v>465</v>
      </c>
      <c r="D146" s="4"/>
      <c r="E146" s="4"/>
      <c r="F146" s="5"/>
      <c r="G146" s="6">
        <v>57</v>
      </c>
      <c r="H146" s="6">
        <v>140</v>
      </c>
      <c r="I146" s="6">
        <v>23</v>
      </c>
      <c r="J146" s="6">
        <v>91</v>
      </c>
      <c r="K146" s="11">
        <v>211707.468695421</v>
      </c>
      <c r="L146" s="12">
        <v>211707</v>
      </c>
      <c r="M146">
        <f t="shared" si="2"/>
        <v>-0.468695421004668</v>
      </c>
    </row>
    <row r="147" ht="48" spans="1:13">
      <c r="A147" s="8"/>
      <c r="B147" s="3" t="s">
        <v>466</v>
      </c>
      <c r="C147" s="8"/>
      <c r="D147" s="4" t="s">
        <v>467</v>
      </c>
      <c r="E147" s="4" t="s">
        <v>468</v>
      </c>
      <c r="F147" s="5" t="s">
        <v>469</v>
      </c>
      <c r="G147" s="8"/>
      <c r="H147" s="8"/>
      <c r="I147" s="8"/>
      <c r="J147" s="8"/>
      <c r="K147" s="13">
        <v>1823941.26876055</v>
      </c>
      <c r="L147" s="14">
        <f>SUM(L148:L155)</f>
        <v>1823942</v>
      </c>
      <c r="M147">
        <f t="shared" si="2"/>
        <v>0.731239449931309</v>
      </c>
    </row>
    <row r="148" spans="1:13">
      <c r="A148" s="6">
        <v>133</v>
      </c>
      <c r="B148" s="7" t="s">
        <v>466</v>
      </c>
      <c r="C148" s="6" t="s">
        <v>470</v>
      </c>
      <c r="D148" s="4"/>
      <c r="E148" s="4"/>
      <c r="F148" s="5"/>
      <c r="G148" s="6">
        <v>66</v>
      </c>
      <c r="H148" s="6">
        <v>171</v>
      </c>
      <c r="I148" s="6">
        <v>39</v>
      </c>
      <c r="J148" s="6">
        <v>133</v>
      </c>
      <c r="K148" s="11">
        <v>309418.608093307</v>
      </c>
      <c r="L148" s="12">
        <v>309419</v>
      </c>
      <c r="M148">
        <f t="shared" si="2"/>
        <v>0.39190669299569</v>
      </c>
    </row>
    <row r="149" spans="1:13">
      <c r="A149" s="6">
        <v>134</v>
      </c>
      <c r="B149" s="7" t="s">
        <v>466</v>
      </c>
      <c r="C149" s="6" t="s">
        <v>471</v>
      </c>
      <c r="D149" s="4"/>
      <c r="E149" s="4"/>
      <c r="F149" s="5"/>
      <c r="G149" s="6">
        <v>23</v>
      </c>
      <c r="H149" s="6">
        <v>71</v>
      </c>
      <c r="I149" s="6">
        <v>13</v>
      </c>
      <c r="J149" s="6">
        <v>49</v>
      </c>
      <c r="K149" s="11">
        <v>113996.329297534</v>
      </c>
      <c r="L149" s="12">
        <v>113996</v>
      </c>
      <c r="M149">
        <f t="shared" si="2"/>
        <v>-0.329297534000943</v>
      </c>
    </row>
    <row r="150" spans="1:13">
      <c r="A150" s="6">
        <v>135</v>
      </c>
      <c r="B150" s="7" t="s">
        <v>466</v>
      </c>
      <c r="C150" s="6" t="s">
        <v>472</v>
      </c>
      <c r="D150" s="4"/>
      <c r="E150" s="4"/>
      <c r="F150" s="5"/>
      <c r="G150" s="6">
        <v>90</v>
      </c>
      <c r="H150" s="6">
        <v>231</v>
      </c>
      <c r="I150" s="6">
        <v>46</v>
      </c>
      <c r="J150" s="6">
        <v>166</v>
      </c>
      <c r="K150" s="11">
        <v>386191.646191646</v>
      </c>
      <c r="L150" s="12">
        <v>386192</v>
      </c>
      <c r="M150">
        <f t="shared" si="2"/>
        <v>0.353808354004286</v>
      </c>
    </row>
    <row r="151" spans="1:13">
      <c r="A151" s="6">
        <v>136</v>
      </c>
      <c r="B151" s="7" t="s">
        <v>466</v>
      </c>
      <c r="C151" s="6" t="s">
        <v>473</v>
      </c>
      <c r="D151" s="4"/>
      <c r="E151" s="4"/>
      <c r="F151" s="5"/>
      <c r="G151" s="6">
        <v>96</v>
      </c>
      <c r="H151" s="6">
        <v>281</v>
      </c>
      <c r="I151" s="6">
        <v>51</v>
      </c>
      <c r="J151" s="6">
        <v>191</v>
      </c>
      <c r="K151" s="11">
        <v>444353.038690388</v>
      </c>
      <c r="L151" s="12">
        <v>444353</v>
      </c>
      <c r="M151">
        <f t="shared" si="2"/>
        <v>-0.0386903880280443</v>
      </c>
    </row>
    <row r="152" spans="1:13">
      <c r="A152" s="6">
        <v>137</v>
      </c>
      <c r="B152" s="7" t="s">
        <v>466</v>
      </c>
      <c r="C152" s="6" t="s">
        <v>474</v>
      </c>
      <c r="D152" s="4"/>
      <c r="E152" s="4"/>
      <c r="F152" s="5"/>
      <c r="G152" s="6">
        <v>20</v>
      </c>
      <c r="H152" s="6">
        <v>60</v>
      </c>
      <c r="I152" s="6">
        <v>10</v>
      </c>
      <c r="J152" s="6">
        <v>42</v>
      </c>
      <c r="K152" s="11">
        <v>97711.1393978864</v>
      </c>
      <c r="L152" s="12">
        <v>97711</v>
      </c>
      <c r="M152">
        <f t="shared" si="2"/>
        <v>-0.139397886407096</v>
      </c>
    </row>
    <row r="153" spans="1:13">
      <c r="A153" s="6">
        <v>138</v>
      </c>
      <c r="B153" s="7" t="s">
        <v>466</v>
      </c>
      <c r="C153" s="6" t="s">
        <v>475</v>
      </c>
      <c r="D153" s="4"/>
      <c r="E153" s="4"/>
      <c r="F153" s="5"/>
      <c r="G153" s="6">
        <v>51</v>
      </c>
      <c r="H153" s="6">
        <v>159</v>
      </c>
      <c r="I153" s="6">
        <v>29</v>
      </c>
      <c r="J153" s="6">
        <v>122</v>
      </c>
      <c r="K153" s="11">
        <v>283827.59539386</v>
      </c>
      <c r="L153" s="12">
        <v>283828</v>
      </c>
      <c r="M153">
        <f t="shared" si="2"/>
        <v>0.404606139985844</v>
      </c>
    </row>
    <row r="154" spans="1:13">
      <c r="A154" s="6">
        <v>139</v>
      </c>
      <c r="B154" s="7" t="s">
        <v>466</v>
      </c>
      <c r="C154" s="6" t="s">
        <v>476</v>
      </c>
      <c r="D154" s="4"/>
      <c r="E154" s="4"/>
      <c r="F154" s="5"/>
      <c r="G154" s="6">
        <v>35</v>
      </c>
      <c r="H154" s="6">
        <v>95</v>
      </c>
      <c r="I154" s="6">
        <v>19</v>
      </c>
      <c r="J154" s="6">
        <v>70</v>
      </c>
      <c r="K154" s="11">
        <v>162851.898996477</v>
      </c>
      <c r="L154" s="12">
        <v>162852</v>
      </c>
      <c r="M154">
        <f t="shared" si="2"/>
        <v>0.101003523013787</v>
      </c>
    </row>
    <row r="155" spans="1:13">
      <c r="A155" s="6">
        <v>140</v>
      </c>
      <c r="B155" s="7" t="s">
        <v>466</v>
      </c>
      <c r="C155" s="6" t="s">
        <v>477</v>
      </c>
      <c r="D155" s="4"/>
      <c r="E155" s="4"/>
      <c r="F155" s="5"/>
      <c r="G155" s="6">
        <v>4</v>
      </c>
      <c r="H155" s="6">
        <v>12</v>
      </c>
      <c r="I155" s="6">
        <v>3</v>
      </c>
      <c r="J155" s="6">
        <v>11</v>
      </c>
      <c r="K155" s="11">
        <v>25591.0126994464</v>
      </c>
      <c r="L155" s="12">
        <v>25591</v>
      </c>
      <c r="M155">
        <f t="shared" si="2"/>
        <v>-0.0126994464008021</v>
      </c>
    </row>
    <row r="156" ht="48" spans="1:13">
      <c r="A156" s="8"/>
      <c r="B156" s="3" t="s">
        <v>194</v>
      </c>
      <c r="C156" s="8"/>
      <c r="D156" s="4" t="s">
        <v>478</v>
      </c>
      <c r="E156" s="4" t="s">
        <v>479</v>
      </c>
      <c r="F156" s="5" t="s">
        <v>480</v>
      </c>
      <c r="G156" s="8"/>
      <c r="H156" s="8"/>
      <c r="I156" s="8"/>
      <c r="J156" s="8"/>
      <c r="K156" s="13">
        <v>2703341.52334152</v>
      </c>
      <c r="L156" s="14">
        <f>SUM(L157:L165)</f>
        <v>2703342</v>
      </c>
      <c r="M156">
        <f t="shared" si="2"/>
        <v>0.476658479776233</v>
      </c>
    </row>
    <row r="157" spans="1:13">
      <c r="A157" s="6">
        <v>141</v>
      </c>
      <c r="B157" s="7" t="s">
        <v>194</v>
      </c>
      <c r="C157" s="6" t="s">
        <v>481</v>
      </c>
      <c r="D157" s="4"/>
      <c r="E157" s="4"/>
      <c r="F157" s="5"/>
      <c r="G157" s="6">
        <v>33</v>
      </c>
      <c r="H157" s="6">
        <v>81</v>
      </c>
      <c r="I157" s="6">
        <v>14</v>
      </c>
      <c r="J157" s="6">
        <v>48</v>
      </c>
      <c r="K157" s="11">
        <v>111669.873597584</v>
      </c>
      <c r="L157" s="12">
        <v>111670</v>
      </c>
      <c r="M157">
        <f t="shared" si="2"/>
        <v>0.126402416004566</v>
      </c>
    </row>
    <row r="158" spans="1:13">
      <c r="A158" s="6">
        <v>142</v>
      </c>
      <c r="B158" s="7" t="s">
        <v>194</v>
      </c>
      <c r="C158" s="6" t="s">
        <v>482</v>
      </c>
      <c r="D158" s="4"/>
      <c r="E158" s="4"/>
      <c r="F158" s="5"/>
      <c r="G158" s="6">
        <v>92</v>
      </c>
      <c r="H158" s="6">
        <v>191</v>
      </c>
      <c r="I158" s="6">
        <v>36</v>
      </c>
      <c r="J158" s="6">
        <v>118</v>
      </c>
      <c r="K158" s="11">
        <v>274521.772594062</v>
      </c>
      <c r="L158" s="12">
        <v>274522</v>
      </c>
      <c r="M158">
        <f t="shared" si="2"/>
        <v>0.227405938028824</v>
      </c>
    </row>
    <row r="159" spans="1:13">
      <c r="A159" s="6">
        <v>143</v>
      </c>
      <c r="B159" s="7" t="s">
        <v>194</v>
      </c>
      <c r="C159" s="6" t="s">
        <v>483</v>
      </c>
      <c r="D159" s="4"/>
      <c r="E159" s="4"/>
      <c r="F159" s="5"/>
      <c r="G159" s="6">
        <v>125</v>
      </c>
      <c r="H159" s="6">
        <v>341</v>
      </c>
      <c r="I159" s="6">
        <v>80</v>
      </c>
      <c r="J159" s="6">
        <v>271</v>
      </c>
      <c r="K159" s="11">
        <v>630469.494686362</v>
      </c>
      <c r="L159" s="12">
        <v>630469</v>
      </c>
      <c r="M159">
        <f t="shared" si="2"/>
        <v>-0.49468636198435</v>
      </c>
    </row>
    <row r="160" spans="1:13">
      <c r="A160" s="6">
        <v>144</v>
      </c>
      <c r="B160" s="7" t="s">
        <v>194</v>
      </c>
      <c r="C160" s="6" t="s">
        <v>484</v>
      </c>
      <c r="D160" s="4"/>
      <c r="E160" s="4"/>
      <c r="F160" s="5"/>
      <c r="G160" s="6">
        <v>33</v>
      </c>
      <c r="H160" s="6">
        <v>66</v>
      </c>
      <c r="I160" s="6">
        <v>19</v>
      </c>
      <c r="J160" s="6">
        <v>50</v>
      </c>
      <c r="K160" s="11">
        <v>116322.784997484</v>
      </c>
      <c r="L160" s="12">
        <v>116323</v>
      </c>
      <c r="M160">
        <f t="shared" si="2"/>
        <v>0.215002515993547</v>
      </c>
    </row>
    <row r="161" spans="1:13">
      <c r="A161" s="6">
        <v>145</v>
      </c>
      <c r="B161" s="7" t="s">
        <v>194</v>
      </c>
      <c r="C161" s="6" t="s">
        <v>485</v>
      </c>
      <c r="D161" s="4"/>
      <c r="E161" s="4"/>
      <c r="F161" s="5"/>
      <c r="G161" s="6">
        <v>37</v>
      </c>
      <c r="H161" s="6">
        <v>82</v>
      </c>
      <c r="I161" s="6">
        <v>17</v>
      </c>
      <c r="J161" s="6">
        <v>52</v>
      </c>
      <c r="K161" s="11">
        <v>120975.696397383</v>
      </c>
      <c r="L161" s="12">
        <v>120976</v>
      </c>
      <c r="M161">
        <f t="shared" si="2"/>
        <v>0.303602617001161</v>
      </c>
    </row>
    <row r="162" spans="1:13">
      <c r="A162" s="6">
        <v>146</v>
      </c>
      <c r="B162" s="7" t="s">
        <v>194</v>
      </c>
      <c r="C162" s="6" t="s">
        <v>486</v>
      </c>
      <c r="D162" s="4"/>
      <c r="E162" s="4"/>
      <c r="F162" s="5"/>
      <c r="G162" s="6">
        <v>106</v>
      </c>
      <c r="H162" s="6">
        <v>238</v>
      </c>
      <c r="I162" s="6">
        <v>51</v>
      </c>
      <c r="J162" s="6">
        <v>171</v>
      </c>
      <c r="K162" s="11">
        <v>397823.924691395</v>
      </c>
      <c r="L162" s="12">
        <v>397824</v>
      </c>
      <c r="M162">
        <f t="shared" si="2"/>
        <v>0.0753086049808189</v>
      </c>
    </row>
    <row r="163" spans="1:13">
      <c r="A163" s="6">
        <v>147</v>
      </c>
      <c r="B163" s="7" t="s">
        <v>194</v>
      </c>
      <c r="C163" s="6" t="s">
        <v>487</v>
      </c>
      <c r="D163" s="4"/>
      <c r="E163" s="4"/>
      <c r="F163" s="5"/>
      <c r="G163" s="6">
        <v>118</v>
      </c>
      <c r="H163" s="6">
        <v>330</v>
      </c>
      <c r="I163" s="6">
        <v>79</v>
      </c>
      <c r="J163" s="6">
        <v>280</v>
      </c>
      <c r="K163" s="11">
        <v>651407.595985909</v>
      </c>
      <c r="L163" s="12">
        <v>651408</v>
      </c>
      <c r="M163">
        <f t="shared" si="2"/>
        <v>0.404014091007411</v>
      </c>
    </row>
    <row r="164" spans="1:13">
      <c r="A164" s="6">
        <v>148</v>
      </c>
      <c r="B164" s="7" t="s">
        <v>194</v>
      </c>
      <c r="C164" s="6" t="s">
        <v>488</v>
      </c>
      <c r="D164" s="4"/>
      <c r="E164" s="4"/>
      <c r="F164" s="5"/>
      <c r="G164" s="6">
        <v>58</v>
      </c>
      <c r="H164" s="6">
        <v>127</v>
      </c>
      <c r="I164" s="6">
        <v>32</v>
      </c>
      <c r="J164" s="6">
        <v>94</v>
      </c>
      <c r="K164" s="11">
        <v>218686.83579527</v>
      </c>
      <c r="L164" s="12">
        <v>218687</v>
      </c>
      <c r="M164">
        <f t="shared" si="2"/>
        <v>0.164204730011988</v>
      </c>
    </row>
    <row r="165" spans="1:13">
      <c r="A165" s="6">
        <v>149</v>
      </c>
      <c r="B165" s="7" t="s">
        <v>194</v>
      </c>
      <c r="C165" s="6" t="s">
        <v>489</v>
      </c>
      <c r="D165" s="4"/>
      <c r="E165" s="4"/>
      <c r="F165" s="5"/>
      <c r="G165" s="6">
        <v>54</v>
      </c>
      <c r="H165" s="6">
        <v>127</v>
      </c>
      <c r="I165" s="6">
        <v>22</v>
      </c>
      <c r="J165" s="6">
        <v>78</v>
      </c>
      <c r="K165" s="11">
        <v>181463.544596075</v>
      </c>
      <c r="L165" s="12">
        <v>181463</v>
      </c>
      <c r="M165">
        <f t="shared" si="2"/>
        <v>-0.544596074993024</v>
      </c>
    </row>
    <row r="166" ht="48" spans="1:13">
      <c r="A166" s="8"/>
      <c r="B166" s="3" t="s">
        <v>210</v>
      </c>
      <c r="C166" s="8"/>
      <c r="D166" s="4" t="s">
        <v>490</v>
      </c>
      <c r="E166" s="4" t="s">
        <v>213</v>
      </c>
      <c r="F166" s="5" t="s">
        <v>491</v>
      </c>
      <c r="G166" s="8"/>
      <c r="H166" s="8"/>
      <c r="I166" s="8"/>
      <c r="J166" s="8"/>
      <c r="K166" s="13">
        <v>998049.495278411</v>
      </c>
      <c r="L166" s="14">
        <f>SUM(L167:L171)</f>
        <v>998050</v>
      </c>
      <c r="M166">
        <f t="shared" si="2"/>
        <v>0.504721589037217</v>
      </c>
    </row>
    <row r="167" spans="1:13">
      <c r="A167" s="6">
        <v>150</v>
      </c>
      <c r="B167" s="7" t="s">
        <v>210</v>
      </c>
      <c r="C167" s="6" t="s">
        <v>492</v>
      </c>
      <c r="D167" s="4"/>
      <c r="E167" s="4"/>
      <c r="F167" s="5"/>
      <c r="G167" s="6">
        <v>37</v>
      </c>
      <c r="H167" s="6">
        <v>78</v>
      </c>
      <c r="I167" s="6">
        <v>12</v>
      </c>
      <c r="J167" s="6">
        <v>41</v>
      </c>
      <c r="K167" s="11">
        <v>95384.6836979367</v>
      </c>
      <c r="L167" s="12">
        <v>95385</v>
      </c>
      <c r="M167">
        <f t="shared" si="2"/>
        <v>0.316302063292824</v>
      </c>
    </row>
    <row r="168" spans="1:13">
      <c r="A168" s="6">
        <v>151</v>
      </c>
      <c r="B168" s="7" t="s">
        <v>210</v>
      </c>
      <c r="C168" s="6" t="s">
        <v>493</v>
      </c>
      <c r="D168" s="4"/>
      <c r="E168" s="4"/>
      <c r="F168" s="5"/>
      <c r="G168" s="6">
        <v>50</v>
      </c>
      <c r="H168" s="6">
        <v>149</v>
      </c>
      <c r="I168" s="6">
        <v>24</v>
      </c>
      <c r="J168" s="6">
        <v>115</v>
      </c>
      <c r="K168" s="11">
        <v>267542.405494213</v>
      </c>
      <c r="L168" s="12">
        <v>267542</v>
      </c>
      <c r="M168">
        <f t="shared" si="2"/>
        <v>-0.405494212987833</v>
      </c>
    </row>
    <row r="169" spans="1:13">
      <c r="A169" s="6">
        <v>152</v>
      </c>
      <c r="B169" s="7" t="s">
        <v>210</v>
      </c>
      <c r="C169" s="6" t="s">
        <v>494</v>
      </c>
      <c r="D169" s="4"/>
      <c r="E169" s="4"/>
      <c r="F169" s="5"/>
      <c r="G169" s="6">
        <v>56</v>
      </c>
      <c r="H169" s="6">
        <v>153</v>
      </c>
      <c r="I169" s="6">
        <v>37</v>
      </c>
      <c r="J169" s="6">
        <v>129</v>
      </c>
      <c r="K169" s="11">
        <v>300112.785293508</v>
      </c>
      <c r="L169" s="12">
        <v>300113</v>
      </c>
      <c r="M169">
        <f t="shared" si="2"/>
        <v>0.214706492028199</v>
      </c>
    </row>
    <row r="170" spans="1:13">
      <c r="A170" s="6">
        <v>153</v>
      </c>
      <c r="B170" s="7" t="s">
        <v>210</v>
      </c>
      <c r="C170" s="6" t="s">
        <v>495</v>
      </c>
      <c r="D170" s="4"/>
      <c r="E170" s="4"/>
      <c r="F170" s="5"/>
      <c r="G170" s="6">
        <v>3</v>
      </c>
      <c r="H170" s="6">
        <v>4</v>
      </c>
      <c r="I170" s="6">
        <v>0</v>
      </c>
      <c r="J170" s="6">
        <v>0</v>
      </c>
      <c r="K170" s="11">
        <v>0</v>
      </c>
      <c r="L170" s="12">
        <v>0</v>
      </c>
      <c r="M170">
        <f t="shared" si="2"/>
        <v>0</v>
      </c>
    </row>
    <row r="171" spans="1:13">
      <c r="A171" s="6">
        <v>154</v>
      </c>
      <c r="B171" s="7" t="s">
        <v>210</v>
      </c>
      <c r="C171" s="6" t="s">
        <v>496</v>
      </c>
      <c r="D171" s="4"/>
      <c r="E171" s="4"/>
      <c r="F171" s="5"/>
      <c r="G171" s="6">
        <v>68</v>
      </c>
      <c r="H171" s="6">
        <v>187</v>
      </c>
      <c r="I171" s="6">
        <v>43</v>
      </c>
      <c r="J171" s="6">
        <v>144</v>
      </c>
      <c r="K171" s="11">
        <v>335009.620792753</v>
      </c>
      <c r="L171" s="12">
        <v>335010</v>
      </c>
      <c r="M171">
        <f t="shared" si="2"/>
        <v>0.379207246995065</v>
      </c>
    </row>
    <row r="172" ht="48" spans="1:13">
      <c r="A172" s="8"/>
      <c r="B172" s="3" t="s">
        <v>497</v>
      </c>
      <c r="C172" s="8"/>
      <c r="D172" s="4" t="s">
        <v>498</v>
      </c>
      <c r="E172" s="4" t="s">
        <v>499</v>
      </c>
      <c r="F172" s="5" t="s">
        <v>500</v>
      </c>
      <c r="G172" s="8"/>
      <c r="H172" s="8"/>
      <c r="I172" s="8"/>
      <c r="J172" s="8"/>
      <c r="K172" s="13">
        <v>3087206.71383322</v>
      </c>
      <c r="L172" s="14">
        <f>SUM(L173:L184)</f>
        <v>3087206</v>
      </c>
      <c r="M172">
        <f t="shared" si="2"/>
        <v>-0.713833219837397</v>
      </c>
    </row>
    <row r="173" spans="1:13">
      <c r="A173" s="6">
        <v>155</v>
      </c>
      <c r="B173" s="7" t="s">
        <v>497</v>
      </c>
      <c r="C173" s="6" t="s">
        <v>501</v>
      </c>
      <c r="D173" s="4"/>
      <c r="E173" s="4"/>
      <c r="F173" s="5"/>
      <c r="G173" s="6">
        <v>35</v>
      </c>
      <c r="H173" s="6">
        <v>94</v>
      </c>
      <c r="I173" s="6">
        <v>14</v>
      </c>
      <c r="J173" s="6">
        <v>66</v>
      </c>
      <c r="K173" s="11">
        <v>153546.076196679</v>
      </c>
      <c r="L173" s="12">
        <v>153546</v>
      </c>
      <c r="M173">
        <f t="shared" si="2"/>
        <v>-0.0761966790014412</v>
      </c>
    </row>
    <row r="174" spans="1:13">
      <c r="A174" s="6">
        <v>156</v>
      </c>
      <c r="B174" s="7" t="s">
        <v>497</v>
      </c>
      <c r="C174" s="6" t="s">
        <v>502</v>
      </c>
      <c r="D174" s="4"/>
      <c r="E174" s="4"/>
      <c r="F174" s="5"/>
      <c r="G174" s="6">
        <v>83</v>
      </c>
      <c r="H174" s="6">
        <v>218</v>
      </c>
      <c r="I174" s="6">
        <v>44</v>
      </c>
      <c r="J174" s="6">
        <v>172</v>
      </c>
      <c r="K174" s="11">
        <v>400150.380391344</v>
      </c>
      <c r="L174" s="12">
        <v>400150</v>
      </c>
      <c r="M174">
        <f t="shared" si="2"/>
        <v>-0.380391344020609</v>
      </c>
    </row>
    <row r="175" spans="1:13">
      <c r="A175" s="6">
        <v>157</v>
      </c>
      <c r="B175" s="7" t="s">
        <v>497</v>
      </c>
      <c r="C175" s="6" t="s">
        <v>503</v>
      </c>
      <c r="D175" s="4"/>
      <c r="E175" s="4"/>
      <c r="F175" s="5"/>
      <c r="G175" s="6">
        <v>106</v>
      </c>
      <c r="H175" s="6">
        <v>247</v>
      </c>
      <c r="I175" s="6">
        <v>55</v>
      </c>
      <c r="J175" s="6">
        <v>189</v>
      </c>
      <c r="K175" s="11">
        <v>439700.127290489</v>
      </c>
      <c r="L175" s="12">
        <v>439700</v>
      </c>
      <c r="M175">
        <f t="shared" si="2"/>
        <v>-0.127290488977451</v>
      </c>
    </row>
    <row r="176" spans="1:13">
      <c r="A176" s="6">
        <v>158</v>
      </c>
      <c r="B176" s="7" t="s">
        <v>497</v>
      </c>
      <c r="C176" s="6" t="s">
        <v>504</v>
      </c>
      <c r="D176" s="4"/>
      <c r="E176" s="4"/>
      <c r="F176" s="5"/>
      <c r="G176" s="6">
        <v>71</v>
      </c>
      <c r="H176" s="6">
        <v>139</v>
      </c>
      <c r="I176" s="6">
        <v>22</v>
      </c>
      <c r="J176" s="6">
        <v>66</v>
      </c>
      <c r="K176" s="11">
        <v>153546.076196679</v>
      </c>
      <c r="L176" s="12">
        <v>153546</v>
      </c>
      <c r="M176">
        <f t="shared" si="2"/>
        <v>-0.0761966790014412</v>
      </c>
    </row>
    <row r="177" spans="1:13">
      <c r="A177" s="6">
        <v>159</v>
      </c>
      <c r="B177" s="7" t="s">
        <v>497</v>
      </c>
      <c r="C177" s="6" t="s">
        <v>505</v>
      </c>
      <c r="D177" s="4"/>
      <c r="E177" s="4"/>
      <c r="F177" s="5"/>
      <c r="G177" s="6">
        <v>24</v>
      </c>
      <c r="H177" s="6">
        <v>63</v>
      </c>
      <c r="I177" s="6">
        <v>15</v>
      </c>
      <c r="J177" s="6">
        <v>50</v>
      </c>
      <c r="K177" s="11">
        <v>116322.784997484</v>
      </c>
      <c r="L177" s="12">
        <v>116323</v>
      </c>
      <c r="M177">
        <f t="shared" si="2"/>
        <v>0.215002515993547</v>
      </c>
    </row>
    <row r="178" spans="1:13">
      <c r="A178" s="6">
        <v>160</v>
      </c>
      <c r="B178" s="7" t="s">
        <v>497</v>
      </c>
      <c r="C178" s="6" t="s">
        <v>506</v>
      </c>
      <c r="D178" s="4"/>
      <c r="E178" s="4"/>
      <c r="F178" s="5"/>
      <c r="G178" s="6">
        <v>99</v>
      </c>
      <c r="H178" s="6">
        <v>207</v>
      </c>
      <c r="I178" s="6">
        <v>35</v>
      </c>
      <c r="J178" s="6">
        <v>116</v>
      </c>
      <c r="K178" s="11">
        <v>269868.861194162</v>
      </c>
      <c r="L178" s="12">
        <v>269869</v>
      </c>
      <c r="M178">
        <f t="shared" si="2"/>
        <v>0.13880583801074</v>
      </c>
    </row>
    <row r="179" spans="1:13">
      <c r="A179" s="6">
        <v>161</v>
      </c>
      <c r="B179" s="7" t="s">
        <v>497</v>
      </c>
      <c r="C179" s="6" t="s">
        <v>507</v>
      </c>
      <c r="D179" s="4"/>
      <c r="E179" s="4"/>
      <c r="F179" s="5"/>
      <c r="G179" s="6">
        <v>53</v>
      </c>
      <c r="H179" s="6">
        <v>140</v>
      </c>
      <c r="I179" s="6">
        <v>22</v>
      </c>
      <c r="J179" s="6">
        <v>94</v>
      </c>
      <c r="K179" s="11">
        <v>218686.83579527</v>
      </c>
      <c r="L179" s="12">
        <v>218687</v>
      </c>
      <c r="M179">
        <f t="shared" si="2"/>
        <v>0.164204730011988</v>
      </c>
    </row>
    <row r="180" spans="1:13">
      <c r="A180" s="6">
        <v>162</v>
      </c>
      <c r="B180" s="7" t="s">
        <v>497</v>
      </c>
      <c r="C180" s="6" t="s">
        <v>508</v>
      </c>
      <c r="D180" s="4"/>
      <c r="E180" s="4"/>
      <c r="F180" s="5"/>
      <c r="G180" s="6">
        <v>74</v>
      </c>
      <c r="H180" s="6">
        <v>211</v>
      </c>
      <c r="I180" s="6">
        <v>44</v>
      </c>
      <c r="J180" s="6">
        <v>180</v>
      </c>
      <c r="K180" s="11">
        <v>418762.025990942</v>
      </c>
      <c r="L180" s="12">
        <v>418762</v>
      </c>
      <c r="M180">
        <f t="shared" si="2"/>
        <v>-0.0259909420274198</v>
      </c>
    </row>
    <row r="181" spans="1:13">
      <c r="A181" s="6">
        <v>163</v>
      </c>
      <c r="B181" s="7" t="s">
        <v>497</v>
      </c>
      <c r="C181" s="6" t="s">
        <v>509</v>
      </c>
      <c r="D181" s="4"/>
      <c r="E181" s="4"/>
      <c r="F181" s="5"/>
      <c r="G181" s="6">
        <v>28</v>
      </c>
      <c r="H181" s="6">
        <v>89</v>
      </c>
      <c r="I181" s="6">
        <v>21</v>
      </c>
      <c r="J181" s="6">
        <v>80</v>
      </c>
      <c r="K181" s="11">
        <v>186116.455995974</v>
      </c>
      <c r="L181" s="12">
        <v>186116</v>
      </c>
      <c r="M181">
        <f t="shared" si="2"/>
        <v>-0.455995974014513</v>
      </c>
    </row>
    <row r="182" spans="1:13">
      <c r="A182" s="6">
        <v>164</v>
      </c>
      <c r="B182" s="7" t="s">
        <v>497</v>
      </c>
      <c r="C182" s="6" t="s">
        <v>510</v>
      </c>
      <c r="D182" s="4"/>
      <c r="E182" s="4"/>
      <c r="F182" s="5"/>
      <c r="G182" s="6">
        <v>35</v>
      </c>
      <c r="H182" s="6">
        <v>96</v>
      </c>
      <c r="I182" s="6">
        <v>19</v>
      </c>
      <c r="J182" s="6">
        <v>76</v>
      </c>
      <c r="K182" s="11">
        <v>176810.633196175</v>
      </c>
      <c r="L182" s="12">
        <v>176811</v>
      </c>
      <c r="M182">
        <f t="shared" si="2"/>
        <v>0.366803824988892</v>
      </c>
    </row>
    <row r="183" spans="1:13">
      <c r="A183" s="6">
        <v>165</v>
      </c>
      <c r="B183" s="7" t="s">
        <v>497</v>
      </c>
      <c r="C183" s="6" t="s">
        <v>511</v>
      </c>
      <c r="D183" s="4"/>
      <c r="E183" s="4"/>
      <c r="F183" s="5"/>
      <c r="G183" s="6">
        <v>49</v>
      </c>
      <c r="H183" s="6">
        <v>162</v>
      </c>
      <c r="I183" s="6">
        <v>30</v>
      </c>
      <c r="J183" s="6">
        <v>125</v>
      </c>
      <c r="K183" s="11">
        <v>290806.962493709</v>
      </c>
      <c r="L183" s="12">
        <v>290807</v>
      </c>
      <c r="M183">
        <f t="shared" si="2"/>
        <v>0.0375062910025008</v>
      </c>
    </row>
    <row r="184" spans="1:13">
      <c r="A184" s="6">
        <v>166</v>
      </c>
      <c r="B184" s="7" t="s">
        <v>497</v>
      </c>
      <c r="C184" s="6" t="s">
        <v>512</v>
      </c>
      <c r="D184" s="4"/>
      <c r="E184" s="4"/>
      <c r="F184" s="5"/>
      <c r="G184" s="6">
        <v>43</v>
      </c>
      <c r="H184" s="6">
        <v>126</v>
      </c>
      <c r="I184" s="6">
        <v>31</v>
      </c>
      <c r="J184" s="6">
        <v>113</v>
      </c>
      <c r="K184" s="11">
        <v>262889.494094313</v>
      </c>
      <c r="L184" s="12">
        <v>262889</v>
      </c>
      <c r="M184">
        <f t="shared" si="2"/>
        <v>-0.494094313005917</v>
      </c>
    </row>
    <row r="185" ht="48" spans="1:13">
      <c r="A185" s="8"/>
      <c r="B185" s="3" t="s">
        <v>229</v>
      </c>
      <c r="C185" s="8"/>
      <c r="D185" s="4" t="s">
        <v>513</v>
      </c>
      <c r="E185" s="4" t="s">
        <v>232</v>
      </c>
      <c r="F185" s="5" t="s">
        <v>514</v>
      </c>
      <c r="G185" s="8"/>
      <c r="H185" s="8"/>
      <c r="I185" s="8"/>
      <c r="J185" s="8"/>
      <c r="K185" s="13">
        <v>953846.836979367</v>
      </c>
      <c r="L185" s="14">
        <f>SUM(L186:L191)</f>
        <v>953847</v>
      </c>
      <c r="M185">
        <f t="shared" si="2"/>
        <v>0.163020633044653</v>
      </c>
    </row>
    <row r="186" spans="1:13">
      <c r="A186" s="6">
        <v>167</v>
      </c>
      <c r="B186" s="7" t="s">
        <v>229</v>
      </c>
      <c r="C186" s="6" t="s">
        <v>515</v>
      </c>
      <c r="D186" s="4"/>
      <c r="E186" s="4"/>
      <c r="F186" s="5"/>
      <c r="G186" s="6">
        <v>57</v>
      </c>
      <c r="H186" s="6">
        <v>135</v>
      </c>
      <c r="I186" s="6">
        <v>26</v>
      </c>
      <c r="J186" s="6">
        <v>92</v>
      </c>
      <c r="K186" s="11">
        <v>214033.92439537</v>
      </c>
      <c r="L186" s="12">
        <v>214034</v>
      </c>
      <c r="M186">
        <f t="shared" si="2"/>
        <v>0.0756046299939044</v>
      </c>
    </row>
    <row r="187" spans="1:13">
      <c r="A187" s="6">
        <v>168</v>
      </c>
      <c r="B187" s="7" t="s">
        <v>229</v>
      </c>
      <c r="C187" s="6" t="s">
        <v>516</v>
      </c>
      <c r="D187" s="4"/>
      <c r="E187" s="4"/>
      <c r="F187" s="5"/>
      <c r="G187" s="6">
        <v>43</v>
      </c>
      <c r="H187" s="6">
        <v>76</v>
      </c>
      <c r="I187" s="6">
        <v>14</v>
      </c>
      <c r="J187" s="6">
        <v>41</v>
      </c>
      <c r="K187" s="11">
        <v>95384.6836979367</v>
      </c>
      <c r="L187" s="12">
        <v>95385</v>
      </c>
      <c r="M187">
        <f t="shared" si="2"/>
        <v>0.316302063292824</v>
      </c>
    </row>
    <row r="188" spans="1:13">
      <c r="A188" s="6">
        <v>169</v>
      </c>
      <c r="B188" s="7" t="s">
        <v>229</v>
      </c>
      <c r="C188" s="6" t="s">
        <v>517</v>
      </c>
      <c r="D188" s="4"/>
      <c r="E188" s="4"/>
      <c r="F188" s="5"/>
      <c r="G188" s="6">
        <v>41</v>
      </c>
      <c r="H188" s="6">
        <v>90</v>
      </c>
      <c r="I188" s="6">
        <v>20</v>
      </c>
      <c r="J188" s="6">
        <v>62</v>
      </c>
      <c r="K188" s="11">
        <v>144240.25339688</v>
      </c>
      <c r="L188" s="12">
        <v>144240</v>
      </c>
      <c r="M188">
        <f t="shared" si="2"/>
        <v>-0.253396879998036</v>
      </c>
    </row>
    <row r="189" spans="1:13">
      <c r="A189" s="6">
        <v>170</v>
      </c>
      <c r="B189" s="7" t="s">
        <v>229</v>
      </c>
      <c r="C189" s="6" t="s">
        <v>518</v>
      </c>
      <c r="D189" s="4"/>
      <c r="E189" s="4"/>
      <c r="F189" s="5"/>
      <c r="G189" s="6">
        <v>51</v>
      </c>
      <c r="H189" s="6">
        <v>121</v>
      </c>
      <c r="I189" s="6">
        <v>25</v>
      </c>
      <c r="J189" s="6">
        <v>87</v>
      </c>
      <c r="K189" s="11">
        <v>202401.645895622</v>
      </c>
      <c r="L189" s="12">
        <v>202402</v>
      </c>
      <c r="M189">
        <f t="shared" si="2"/>
        <v>0.354104377998738</v>
      </c>
    </row>
    <row r="190" spans="1:13">
      <c r="A190" s="6">
        <v>171</v>
      </c>
      <c r="B190" s="7" t="s">
        <v>229</v>
      </c>
      <c r="C190" s="6" t="s">
        <v>519</v>
      </c>
      <c r="D190" s="4"/>
      <c r="E190" s="4"/>
      <c r="F190" s="5"/>
      <c r="G190" s="6">
        <v>50</v>
      </c>
      <c r="H190" s="6">
        <v>112</v>
      </c>
      <c r="I190" s="6">
        <v>24</v>
      </c>
      <c r="J190" s="6">
        <v>78</v>
      </c>
      <c r="K190" s="11">
        <v>181463.544596075</v>
      </c>
      <c r="L190" s="12">
        <v>181463</v>
      </c>
      <c r="M190">
        <f t="shared" si="2"/>
        <v>-0.544596074993024</v>
      </c>
    </row>
    <row r="191" spans="1:13">
      <c r="A191" s="6">
        <v>172</v>
      </c>
      <c r="B191" s="7" t="s">
        <v>229</v>
      </c>
      <c r="C191" s="6" t="s">
        <v>520</v>
      </c>
      <c r="D191" s="4"/>
      <c r="E191" s="4"/>
      <c r="F191" s="5"/>
      <c r="G191" s="6">
        <v>32</v>
      </c>
      <c r="H191" s="6">
        <v>74</v>
      </c>
      <c r="I191" s="6">
        <v>14</v>
      </c>
      <c r="J191" s="6">
        <v>50</v>
      </c>
      <c r="K191" s="11">
        <v>116322.784997484</v>
      </c>
      <c r="L191" s="12">
        <v>116323</v>
      </c>
      <c r="M191">
        <f t="shared" si="2"/>
        <v>0.215002515993547</v>
      </c>
    </row>
    <row r="192" ht="24" spans="1:13">
      <c r="A192" s="8"/>
      <c r="B192" s="3" t="s">
        <v>240</v>
      </c>
      <c r="C192" s="8"/>
      <c r="D192" s="4" t="s">
        <v>521</v>
      </c>
      <c r="E192" s="4" t="s">
        <v>522</v>
      </c>
      <c r="F192" s="5" t="s">
        <v>523</v>
      </c>
      <c r="G192" s="8"/>
      <c r="H192" s="8"/>
      <c r="I192" s="8"/>
      <c r="J192" s="8"/>
      <c r="K192" s="13">
        <v>2203153.54785234</v>
      </c>
      <c r="L192" s="14">
        <f>SUM(L193:L197)</f>
        <v>2203153</v>
      </c>
      <c r="M192">
        <f t="shared" si="2"/>
        <v>-0.54785234015435</v>
      </c>
    </row>
    <row r="193" spans="1:13">
      <c r="A193" s="6">
        <v>173</v>
      </c>
      <c r="B193" s="7" t="s">
        <v>240</v>
      </c>
      <c r="C193" s="6" t="s">
        <v>524</v>
      </c>
      <c r="D193" s="4"/>
      <c r="E193" s="4"/>
      <c r="F193" s="5"/>
      <c r="G193" s="6">
        <v>150</v>
      </c>
      <c r="H193" s="6">
        <v>445</v>
      </c>
      <c r="I193" s="6">
        <v>71</v>
      </c>
      <c r="J193" s="6">
        <v>289</v>
      </c>
      <c r="K193" s="11">
        <v>672345.697285456</v>
      </c>
      <c r="L193" s="12">
        <v>672346</v>
      </c>
      <c r="M193">
        <f t="shared" si="2"/>
        <v>0.302714543999173</v>
      </c>
    </row>
    <row r="194" spans="1:13">
      <c r="A194" s="6">
        <v>174</v>
      </c>
      <c r="B194" s="7" t="s">
        <v>240</v>
      </c>
      <c r="C194" s="6" t="s">
        <v>525</v>
      </c>
      <c r="D194" s="4"/>
      <c r="E194" s="4"/>
      <c r="F194" s="5"/>
      <c r="G194" s="6">
        <v>130</v>
      </c>
      <c r="H194" s="6">
        <v>387</v>
      </c>
      <c r="I194" s="6">
        <v>67</v>
      </c>
      <c r="J194" s="6">
        <v>268</v>
      </c>
      <c r="K194" s="11">
        <v>623490.127586513</v>
      </c>
      <c r="L194" s="12">
        <v>623490</v>
      </c>
      <c r="M194">
        <f t="shared" ref="M194:M235" si="3">L194-K194</f>
        <v>-0.127586512942798</v>
      </c>
    </row>
    <row r="195" spans="1:13">
      <c r="A195" s="6">
        <v>175</v>
      </c>
      <c r="B195" s="7" t="s">
        <v>240</v>
      </c>
      <c r="C195" s="6" t="s">
        <v>526</v>
      </c>
      <c r="D195" s="4"/>
      <c r="E195" s="4"/>
      <c r="F195" s="5"/>
      <c r="G195" s="6">
        <v>78</v>
      </c>
      <c r="H195" s="6">
        <v>244</v>
      </c>
      <c r="I195" s="6">
        <v>23</v>
      </c>
      <c r="J195" s="6">
        <v>101</v>
      </c>
      <c r="K195" s="11">
        <v>234972.025694917</v>
      </c>
      <c r="L195" s="12">
        <v>234972</v>
      </c>
      <c r="M195">
        <f t="shared" si="3"/>
        <v>-0.0256949170143344</v>
      </c>
    </row>
    <row r="196" spans="1:13">
      <c r="A196" s="6">
        <v>176</v>
      </c>
      <c r="B196" s="7" t="s">
        <v>240</v>
      </c>
      <c r="C196" s="6" t="s">
        <v>527</v>
      </c>
      <c r="D196" s="4"/>
      <c r="E196" s="4"/>
      <c r="F196" s="5"/>
      <c r="G196" s="6">
        <v>48</v>
      </c>
      <c r="H196" s="6">
        <v>122</v>
      </c>
      <c r="I196" s="6">
        <v>33</v>
      </c>
      <c r="J196" s="6">
        <v>100</v>
      </c>
      <c r="K196" s="11">
        <v>232645.569994968</v>
      </c>
      <c r="L196" s="12">
        <v>232645</v>
      </c>
      <c r="M196">
        <f t="shared" si="3"/>
        <v>-0.569994968012907</v>
      </c>
    </row>
    <row r="197" spans="1:13">
      <c r="A197" s="6">
        <v>177</v>
      </c>
      <c r="B197" s="7" t="s">
        <v>240</v>
      </c>
      <c r="C197" s="6" t="s">
        <v>528</v>
      </c>
      <c r="D197" s="4"/>
      <c r="E197" s="4"/>
      <c r="F197" s="5"/>
      <c r="G197" s="6">
        <v>110</v>
      </c>
      <c r="H197" s="6">
        <v>264</v>
      </c>
      <c r="I197" s="6">
        <v>59</v>
      </c>
      <c r="J197" s="6">
        <v>189</v>
      </c>
      <c r="K197" s="11">
        <v>439700.127290489</v>
      </c>
      <c r="L197" s="12">
        <v>439700</v>
      </c>
      <c r="M197">
        <f t="shared" si="3"/>
        <v>-0.127290488977451</v>
      </c>
    </row>
    <row r="198" ht="36" spans="1:13">
      <c r="A198" s="8"/>
      <c r="B198" s="3" t="s">
        <v>248</v>
      </c>
      <c r="C198" s="8"/>
      <c r="D198" s="4" t="s">
        <v>529</v>
      </c>
      <c r="E198" s="4" t="s">
        <v>530</v>
      </c>
      <c r="F198" s="5" t="s">
        <v>531</v>
      </c>
      <c r="G198" s="8"/>
      <c r="H198" s="8"/>
      <c r="I198" s="8"/>
      <c r="J198" s="8"/>
      <c r="K198" s="13">
        <v>790994.93798289</v>
      </c>
      <c r="L198" s="14">
        <f>SUM(L199:L206)</f>
        <v>790996</v>
      </c>
      <c r="M198">
        <f t="shared" si="3"/>
        <v>1.06201710994355</v>
      </c>
    </row>
    <row r="199" spans="1:13">
      <c r="A199" s="6">
        <v>178</v>
      </c>
      <c r="B199" s="7" t="s">
        <v>248</v>
      </c>
      <c r="C199" s="6" t="s">
        <v>304</v>
      </c>
      <c r="D199" s="4"/>
      <c r="E199" s="4"/>
      <c r="F199" s="5"/>
      <c r="G199" s="6">
        <v>47</v>
      </c>
      <c r="H199" s="6">
        <v>116</v>
      </c>
      <c r="I199" s="6">
        <v>1</v>
      </c>
      <c r="J199" s="6">
        <v>4</v>
      </c>
      <c r="K199" s="11">
        <v>9305.8227997987</v>
      </c>
      <c r="L199" s="12">
        <v>9306</v>
      </c>
      <c r="M199">
        <f t="shared" si="3"/>
        <v>0.177200201300366</v>
      </c>
    </row>
    <row r="200" spans="1:13">
      <c r="A200" s="6">
        <v>179</v>
      </c>
      <c r="B200" s="7" t="s">
        <v>248</v>
      </c>
      <c r="C200" s="6" t="s">
        <v>532</v>
      </c>
      <c r="D200" s="4"/>
      <c r="E200" s="4"/>
      <c r="F200" s="5"/>
      <c r="G200" s="6">
        <v>37</v>
      </c>
      <c r="H200" s="6">
        <v>81</v>
      </c>
      <c r="I200" s="6">
        <v>21</v>
      </c>
      <c r="J200" s="6">
        <v>64</v>
      </c>
      <c r="K200" s="11">
        <v>148893.164796779</v>
      </c>
      <c r="L200" s="12">
        <v>148893</v>
      </c>
      <c r="M200">
        <f t="shared" si="3"/>
        <v>-0.164796778990421</v>
      </c>
    </row>
    <row r="201" spans="1:13">
      <c r="A201" s="6">
        <v>180</v>
      </c>
      <c r="B201" s="7" t="s">
        <v>248</v>
      </c>
      <c r="C201" s="6" t="s">
        <v>533</v>
      </c>
      <c r="D201" s="4"/>
      <c r="E201" s="4"/>
      <c r="F201" s="5"/>
      <c r="G201" s="6">
        <v>72</v>
      </c>
      <c r="H201" s="6">
        <v>179</v>
      </c>
      <c r="I201" s="6">
        <v>0</v>
      </c>
      <c r="J201" s="6">
        <v>0</v>
      </c>
      <c r="K201" s="11">
        <v>0</v>
      </c>
      <c r="L201" s="12">
        <v>0</v>
      </c>
      <c r="M201">
        <f t="shared" si="3"/>
        <v>0</v>
      </c>
    </row>
    <row r="202" spans="1:13">
      <c r="A202" s="6">
        <v>181</v>
      </c>
      <c r="B202" s="7" t="s">
        <v>248</v>
      </c>
      <c r="C202" s="6" t="s">
        <v>92</v>
      </c>
      <c r="D202" s="4"/>
      <c r="E202" s="4"/>
      <c r="F202" s="5"/>
      <c r="G202" s="6">
        <v>69</v>
      </c>
      <c r="H202" s="6">
        <v>134</v>
      </c>
      <c r="I202" s="6">
        <v>36</v>
      </c>
      <c r="J202" s="6">
        <v>96</v>
      </c>
      <c r="K202" s="11">
        <v>223339.747195169</v>
      </c>
      <c r="L202" s="12">
        <v>223340</v>
      </c>
      <c r="M202">
        <f t="shared" si="3"/>
        <v>0.252804830990499</v>
      </c>
    </row>
    <row r="203" spans="1:13">
      <c r="A203" s="6">
        <v>182</v>
      </c>
      <c r="B203" s="7" t="s">
        <v>248</v>
      </c>
      <c r="C203" s="6" t="s">
        <v>534</v>
      </c>
      <c r="D203" s="4"/>
      <c r="E203" s="4"/>
      <c r="F203" s="5"/>
      <c r="G203" s="6">
        <v>77</v>
      </c>
      <c r="H203" s="6">
        <v>170</v>
      </c>
      <c r="I203" s="6">
        <v>0</v>
      </c>
      <c r="J203" s="6">
        <v>0</v>
      </c>
      <c r="K203" s="11">
        <v>0</v>
      </c>
      <c r="L203" s="12">
        <v>0</v>
      </c>
      <c r="M203">
        <f t="shared" si="3"/>
        <v>0</v>
      </c>
    </row>
    <row r="204" spans="1:13">
      <c r="A204" s="6">
        <v>183</v>
      </c>
      <c r="B204" s="7" t="s">
        <v>248</v>
      </c>
      <c r="C204" s="6" t="s">
        <v>535</v>
      </c>
      <c r="D204" s="4"/>
      <c r="E204" s="4"/>
      <c r="F204" s="5"/>
      <c r="G204" s="6">
        <v>67</v>
      </c>
      <c r="H204" s="6">
        <v>162</v>
      </c>
      <c r="I204" s="6">
        <v>0</v>
      </c>
      <c r="J204" s="6">
        <v>0</v>
      </c>
      <c r="K204" s="11">
        <v>0</v>
      </c>
      <c r="L204" s="12">
        <v>0</v>
      </c>
      <c r="M204">
        <f t="shared" si="3"/>
        <v>0</v>
      </c>
    </row>
    <row r="205" spans="1:13">
      <c r="A205" s="6">
        <v>184</v>
      </c>
      <c r="B205" s="7" t="s">
        <v>248</v>
      </c>
      <c r="C205" s="6" t="s">
        <v>536</v>
      </c>
      <c r="D205" s="4"/>
      <c r="E205" s="4"/>
      <c r="F205" s="5"/>
      <c r="G205" s="6">
        <v>53</v>
      </c>
      <c r="H205" s="6">
        <v>140</v>
      </c>
      <c r="I205" s="6">
        <v>35</v>
      </c>
      <c r="J205" s="6">
        <v>120</v>
      </c>
      <c r="K205" s="11">
        <v>279174.683993961</v>
      </c>
      <c r="L205" s="12">
        <v>279175</v>
      </c>
      <c r="M205">
        <f t="shared" si="3"/>
        <v>0.31600603897823</v>
      </c>
    </row>
    <row r="206" spans="1:13">
      <c r="A206" s="6">
        <v>185</v>
      </c>
      <c r="B206" s="7" t="s">
        <v>248</v>
      </c>
      <c r="C206" s="6" t="s">
        <v>537</v>
      </c>
      <c r="D206" s="4"/>
      <c r="E206" s="4"/>
      <c r="F206" s="5"/>
      <c r="G206" s="6">
        <v>54</v>
      </c>
      <c r="H206" s="6">
        <v>104</v>
      </c>
      <c r="I206" s="6">
        <v>18</v>
      </c>
      <c r="J206" s="6">
        <v>56</v>
      </c>
      <c r="K206" s="11">
        <v>130281.519197182</v>
      </c>
      <c r="L206" s="12">
        <v>130282</v>
      </c>
      <c r="M206">
        <f t="shared" si="3"/>
        <v>0.480802817997755</v>
      </c>
    </row>
    <row r="207" ht="24" spans="1:13">
      <c r="A207" s="8"/>
      <c r="B207" s="3" t="s">
        <v>271</v>
      </c>
      <c r="C207" s="8"/>
      <c r="D207" s="4" t="s">
        <v>538</v>
      </c>
      <c r="E207" s="4" t="s">
        <v>274</v>
      </c>
      <c r="F207" s="5" t="s">
        <v>539</v>
      </c>
      <c r="G207" s="8"/>
      <c r="H207" s="8"/>
      <c r="I207" s="8"/>
      <c r="J207" s="8"/>
      <c r="K207" s="13">
        <v>1179513.03987449</v>
      </c>
      <c r="L207" s="14">
        <f>SUM(L208:L213)</f>
        <v>1179512</v>
      </c>
      <c r="M207">
        <f t="shared" si="3"/>
        <v>-1.03987448988482</v>
      </c>
    </row>
    <row r="208" spans="1:13">
      <c r="A208" s="6">
        <v>186</v>
      </c>
      <c r="B208" s="7" t="s">
        <v>271</v>
      </c>
      <c r="C208" s="6" t="s">
        <v>540</v>
      </c>
      <c r="D208" s="4"/>
      <c r="E208" s="4"/>
      <c r="F208" s="5"/>
      <c r="G208" s="6">
        <v>75</v>
      </c>
      <c r="H208" s="6">
        <v>163</v>
      </c>
      <c r="I208" s="6">
        <v>30</v>
      </c>
      <c r="J208" s="6">
        <v>102</v>
      </c>
      <c r="K208" s="11">
        <v>237298.481394867</v>
      </c>
      <c r="L208" s="12">
        <v>237298</v>
      </c>
      <c r="M208">
        <f t="shared" si="3"/>
        <v>-0.481394867005292</v>
      </c>
    </row>
    <row r="209" spans="1:13">
      <c r="A209" s="6">
        <v>187</v>
      </c>
      <c r="B209" s="7" t="s">
        <v>271</v>
      </c>
      <c r="C209" s="6" t="s">
        <v>541</v>
      </c>
      <c r="D209" s="4"/>
      <c r="E209" s="4"/>
      <c r="F209" s="5"/>
      <c r="G209" s="6">
        <v>68</v>
      </c>
      <c r="H209" s="6">
        <v>134</v>
      </c>
      <c r="I209" s="6">
        <v>22</v>
      </c>
      <c r="J209" s="6">
        <v>73</v>
      </c>
      <c r="K209" s="11">
        <v>169831.266096326</v>
      </c>
      <c r="L209" s="12">
        <v>169831</v>
      </c>
      <c r="M209">
        <f t="shared" si="3"/>
        <v>-0.26609632599866</v>
      </c>
    </row>
    <row r="210" spans="1:13">
      <c r="A210" s="6">
        <v>188</v>
      </c>
      <c r="B210" s="7" t="s">
        <v>271</v>
      </c>
      <c r="C210" s="6" t="s">
        <v>542</v>
      </c>
      <c r="D210" s="4"/>
      <c r="E210" s="4"/>
      <c r="F210" s="5"/>
      <c r="G210" s="6">
        <v>16</v>
      </c>
      <c r="H210" s="6">
        <v>64</v>
      </c>
      <c r="I210" s="6">
        <v>11</v>
      </c>
      <c r="J210" s="6">
        <v>59</v>
      </c>
      <c r="K210" s="11">
        <v>137260.886297031</v>
      </c>
      <c r="L210" s="12">
        <v>137261</v>
      </c>
      <c r="M210">
        <f t="shared" si="3"/>
        <v>0.113702969014412</v>
      </c>
    </row>
    <row r="211" spans="1:13">
      <c r="A211" s="6">
        <v>189</v>
      </c>
      <c r="B211" s="7" t="s">
        <v>271</v>
      </c>
      <c r="C211" s="6" t="s">
        <v>543</v>
      </c>
      <c r="D211" s="4"/>
      <c r="E211" s="4"/>
      <c r="F211" s="5"/>
      <c r="G211" s="6">
        <v>85</v>
      </c>
      <c r="H211" s="6">
        <v>205</v>
      </c>
      <c r="I211" s="6">
        <v>43</v>
      </c>
      <c r="J211" s="6">
        <v>155</v>
      </c>
      <c r="K211" s="11">
        <v>360600.6334922</v>
      </c>
      <c r="L211" s="12">
        <v>360601</v>
      </c>
      <c r="M211">
        <f t="shared" si="3"/>
        <v>0.366507800004911</v>
      </c>
    </row>
    <row r="212" spans="1:13">
      <c r="A212" s="6">
        <v>190</v>
      </c>
      <c r="B212" s="7" t="s">
        <v>271</v>
      </c>
      <c r="C212" s="6" t="s">
        <v>544</v>
      </c>
      <c r="D212" s="4"/>
      <c r="E212" s="4"/>
      <c r="F212" s="5"/>
      <c r="G212" s="6">
        <v>3</v>
      </c>
      <c r="H212" s="6">
        <v>8</v>
      </c>
      <c r="I212" s="6">
        <v>1</v>
      </c>
      <c r="J212" s="6">
        <v>5</v>
      </c>
      <c r="K212" s="11">
        <v>11632.2784997484</v>
      </c>
      <c r="L212" s="12">
        <v>11632</v>
      </c>
      <c r="M212">
        <f t="shared" si="3"/>
        <v>-0.278499748399554</v>
      </c>
    </row>
    <row r="213" spans="1:13">
      <c r="A213" s="6">
        <v>191</v>
      </c>
      <c r="B213" s="7" t="s">
        <v>271</v>
      </c>
      <c r="C213" s="6" t="s">
        <v>545</v>
      </c>
      <c r="D213" s="4"/>
      <c r="E213" s="4"/>
      <c r="F213" s="5"/>
      <c r="G213" s="6">
        <v>80</v>
      </c>
      <c r="H213" s="6">
        <v>170</v>
      </c>
      <c r="I213" s="6">
        <v>36</v>
      </c>
      <c r="J213" s="6">
        <v>113</v>
      </c>
      <c r="K213" s="11">
        <v>262889.494094313</v>
      </c>
      <c r="L213" s="12">
        <v>262889</v>
      </c>
      <c r="M213">
        <f t="shared" si="3"/>
        <v>-0.494094313005917</v>
      </c>
    </row>
    <row r="214" ht="48" spans="1:13">
      <c r="A214" s="8"/>
      <c r="B214" s="3" t="s">
        <v>294</v>
      </c>
      <c r="C214" s="8"/>
      <c r="D214" s="4" t="s">
        <v>546</v>
      </c>
      <c r="E214" s="4" t="s">
        <v>297</v>
      </c>
      <c r="F214" s="5" t="s">
        <v>547</v>
      </c>
      <c r="G214" s="8"/>
      <c r="H214" s="8"/>
      <c r="I214" s="8"/>
      <c r="J214" s="8"/>
      <c r="K214" s="13">
        <v>1884429.11695924</v>
      </c>
      <c r="L214" s="14">
        <f>SUM(L215:L224)</f>
        <v>1884429</v>
      </c>
      <c r="M214">
        <f t="shared" si="3"/>
        <v>-0.116959240054712</v>
      </c>
    </row>
    <row r="215" spans="1:13">
      <c r="A215" s="6">
        <v>192</v>
      </c>
      <c r="B215" s="7" t="s">
        <v>294</v>
      </c>
      <c r="C215" s="6" t="s">
        <v>548</v>
      </c>
      <c r="D215" s="4"/>
      <c r="E215" s="4"/>
      <c r="F215" s="5"/>
      <c r="G215" s="6">
        <v>18</v>
      </c>
      <c r="H215" s="6">
        <v>41</v>
      </c>
      <c r="I215" s="6">
        <v>11</v>
      </c>
      <c r="J215" s="6">
        <v>33</v>
      </c>
      <c r="K215" s="11">
        <v>76773.0380983393</v>
      </c>
      <c r="L215" s="12">
        <v>76773</v>
      </c>
      <c r="M215">
        <f t="shared" si="3"/>
        <v>-0.0380983392969938</v>
      </c>
    </row>
    <row r="216" spans="1:13">
      <c r="A216" s="6">
        <v>193</v>
      </c>
      <c r="B216" s="7" t="s">
        <v>294</v>
      </c>
      <c r="C216" s="6" t="s">
        <v>549</v>
      </c>
      <c r="D216" s="4"/>
      <c r="E216" s="4"/>
      <c r="F216" s="5"/>
      <c r="G216" s="6">
        <v>46</v>
      </c>
      <c r="H216" s="6">
        <v>126</v>
      </c>
      <c r="I216" s="6">
        <v>20</v>
      </c>
      <c r="J216" s="6">
        <v>86</v>
      </c>
      <c r="K216" s="11">
        <v>200075.190195672</v>
      </c>
      <c r="L216" s="12">
        <v>200075</v>
      </c>
      <c r="M216">
        <f t="shared" si="3"/>
        <v>-0.190195672010304</v>
      </c>
    </row>
    <row r="217" spans="1:13">
      <c r="A217" s="6">
        <v>194</v>
      </c>
      <c r="B217" s="7" t="s">
        <v>294</v>
      </c>
      <c r="C217" s="6" t="s">
        <v>550</v>
      </c>
      <c r="D217" s="4"/>
      <c r="E217" s="4"/>
      <c r="F217" s="5"/>
      <c r="G217" s="6">
        <v>58</v>
      </c>
      <c r="H217" s="6">
        <v>157</v>
      </c>
      <c r="I217" s="6">
        <v>34</v>
      </c>
      <c r="J217" s="6">
        <v>124</v>
      </c>
      <c r="K217" s="11">
        <v>288480.50679376</v>
      </c>
      <c r="L217" s="12">
        <v>288481</v>
      </c>
      <c r="M217">
        <f t="shared" si="3"/>
        <v>0.493206240003929</v>
      </c>
    </row>
    <row r="218" spans="1:13">
      <c r="A218" s="6">
        <v>195</v>
      </c>
      <c r="B218" s="7" t="s">
        <v>294</v>
      </c>
      <c r="C218" s="6" t="s">
        <v>551</v>
      </c>
      <c r="D218" s="4"/>
      <c r="E218" s="4"/>
      <c r="F218" s="5"/>
      <c r="G218" s="6">
        <v>71</v>
      </c>
      <c r="H218" s="6">
        <v>173</v>
      </c>
      <c r="I218" s="6">
        <v>24</v>
      </c>
      <c r="J218" s="6">
        <v>102</v>
      </c>
      <c r="K218" s="11">
        <v>237298.481394867</v>
      </c>
      <c r="L218" s="12">
        <v>237298</v>
      </c>
      <c r="M218">
        <f t="shared" si="3"/>
        <v>-0.481394867005292</v>
      </c>
    </row>
    <row r="219" spans="1:13">
      <c r="A219" s="6">
        <v>196</v>
      </c>
      <c r="B219" s="7" t="s">
        <v>294</v>
      </c>
      <c r="C219" s="6" t="s">
        <v>552</v>
      </c>
      <c r="D219" s="4"/>
      <c r="E219" s="4"/>
      <c r="F219" s="5"/>
      <c r="G219" s="6">
        <v>51</v>
      </c>
      <c r="H219" s="6">
        <v>129</v>
      </c>
      <c r="I219" s="6">
        <v>35</v>
      </c>
      <c r="J219" s="6">
        <v>108</v>
      </c>
      <c r="K219" s="11">
        <v>251257.215594565</v>
      </c>
      <c r="L219" s="12">
        <v>251257</v>
      </c>
      <c r="M219">
        <f t="shared" si="3"/>
        <v>-0.215594565001084</v>
      </c>
    </row>
    <row r="220" spans="1:13">
      <c r="A220" s="6">
        <v>197</v>
      </c>
      <c r="B220" s="7" t="s">
        <v>294</v>
      </c>
      <c r="C220" s="6" t="s">
        <v>553</v>
      </c>
      <c r="D220" s="4"/>
      <c r="E220" s="4"/>
      <c r="F220" s="5"/>
      <c r="G220" s="6">
        <v>42</v>
      </c>
      <c r="H220" s="6">
        <v>106</v>
      </c>
      <c r="I220" s="6">
        <v>22</v>
      </c>
      <c r="J220" s="6">
        <v>74</v>
      </c>
      <c r="K220" s="11">
        <v>172157.721796276</v>
      </c>
      <c r="L220" s="12">
        <v>172158</v>
      </c>
      <c r="M220">
        <f t="shared" si="3"/>
        <v>0.278203724010382</v>
      </c>
    </row>
    <row r="221" spans="1:13">
      <c r="A221" s="6">
        <v>198</v>
      </c>
      <c r="B221" s="7" t="s">
        <v>294</v>
      </c>
      <c r="C221" s="6" t="s">
        <v>554</v>
      </c>
      <c r="D221" s="4"/>
      <c r="E221" s="4"/>
      <c r="F221" s="5"/>
      <c r="G221" s="6">
        <v>65</v>
      </c>
      <c r="H221" s="6">
        <v>127</v>
      </c>
      <c r="I221" s="6">
        <v>21</v>
      </c>
      <c r="J221" s="6">
        <v>65</v>
      </c>
      <c r="K221" s="11">
        <v>151219.620496729</v>
      </c>
      <c r="L221" s="12">
        <v>151220</v>
      </c>
      <c r="M221">
        <f t="shared" si="3"/>
        <v>0.379503270989517</v>
      </c>
    </row>
    <row r="222" spans="1:13">
      <c r="A222" s="6">
        <v>199</v>
      </c>
      <c r="B222" s="7" t="s">
        <v>294</v>
      </c>
      <c r="C222" s="6" t="s">
        <v>555</v>
      </c>
      <c r="D222" s="4"/>
      <c r="E222" s="4"/>
      <c r="F222" s="5"/>
      <c r="G222" s="6">
        <v>48</v>
      </c>
      <c r="H222" s="6">
        <v>118</v>
      </c>
      <c r="I222" s="6">
        <v>21</v>
      </c>
      <c r="J222" s="6">
        <v>80</v>
      </c>
      <c r="K222" s="11">
        <v>186116.455995974</v>
      </c>
      <c r="L222" s="12">
        <v>186116</v>
      </c>
      <c r="M222">
        <f t="shared" si="3"/>
        <v>-0.455995974014513</v>
      </c>
    </row>
    <row r="223" spans="1:13">
      <c r="A223" s="6">
        <v>200</v>
      </c>
      <c r="B223" s="7" t="s">
        <v>294</v>
      </c>
      <c r="C223" s="6" t="s">
        <v>556</v>
      </c>
      <c r="D223" s="4"/>
      <c r="E223" s="4"/>
      <c r="F223" s="5"/>
      <c r="G223" s="6">
        <v>45</v>
      </c>
      <c r="H223" s="6">
        <v>83</v>
      </c>
      <c r="I223" s="6">
        <v>13</v>
      </c>
      <c r="J223" s="6">
        <v>41</v>
      </c>
      <c r="K223" s="11">
        <v>95384.6836979367</v>
      </c>
      <c r="L223" s="12">
        <v>95385</v>
      </c>
      <c r="M223">
        <f t="shared" si="3"/>
        <v>0.316302063292824</v>
      </c>
    </row>
    <row r="224" spans="1:13">
      <c r="A224" s="6">
        <v>201</v>
      </c>
      <c r="B224" s="7" t="s">
        <v>294</v>
      </c>
      <c r="C224" s="6" t="s">
        <v>557</v>
      </c>
      <c r="D224" s="4"/>
      <c r="E224" s="4"/>
      <c r="F224" s="5"/>
      <c r="G224" s="6">
        <v>73</v>
      </c>
      <c r="H224" s="6">
        <v>160</v>
      </c>
      <c r="I224" s="6">
        <v>29</v>
      </c>
      <c r="J224" s="6">
        <v>97</v>
      </c>
      <c r="K224" s="11">
        <v>225666.202895119</v>
      </c>
      <c r="L224" s="12">
        <v>225666</v>
      </c>
      <c r="M224">
        <f t="shared" si="3"/>
        <v>-0.202895119000459</v>
      </c>
    </row>
    <row r="225" ht="36" spans="1:13">
      <c r="A225" s="8"/>
      <c r="B225" s="3" t="s">
        <v>558</v>
      </c>
      <c r="C225" s="8"/>
      <c r="D225" s="4" t="s">
        <v>559</v>
      </c>
      <c r="E225" s="4" t="s">
        <v>364</v>
      </c>
      <c r="F225" s="5" t="s">
        <v>560</v>
      </c>
      <c r="G225" s="8"/>
      <c r="H225" s="8"/>
      <c r="I225" s="8"/>
      <c r="J225" s="8"/>
      <c r="K225" s="13">
        <v>1467993.54666825</v>
      </c>
      <c r="L225" s="14">
        <f>SUM(L226:L235)</f>
        <v>1467995</v>
      </c>
      <c r="M225">
        <f t="shared" si="3"/>
        <v>1.45333174988627</v>
      </c>
    </row>
    <row r="226" ht="24" spans="1:13">
      <c r="A226" s="6">
        <v>202</v>
      </c>
      <c r="B226" s="7" t="s">
        <v>558</v>
      </c>
      <c r="C226" s="6" t="s">
        <v>449</v>
      </c>
      <c r="D226" s="4"/>
      <c r="E226" s="4"/>
      <c r="F226" s="5"/>
      <c r="G226" s="6">
        <v>42</v>
      </c>
      <c r="H226" s="6">
        <v>104</v>
      </c>
      <c r="I226" s="6">
        <v>20</v>
      </c>
      <c r="J226" s="6">
        <v>71</v>
      </c>
      <c r="K226" s="11">
        <v>165178.354696427</v>
      </c>
      <c r="L226" s="12">
        <v>165178</v>
      </c>
      <c r="M226">
        <f t="shared" si="3"/>
        <v>-0.354696427006274</v>
      </c>
    </row>
    <row r="227" ht="24" spans="1:13">
      <c r="A227" s="6">
        <v>203</v>
      </c>
      <c r="B227" s="7" t="s">
        <v>558</v>
      </c>
      <c r="C227" s="6" t="s">
        <v>561</v>
      </c>
      <c r="D227" s="4"/>
      <c r="E227" s="4"/>
      <c r="F227" s="5"/>
      <c r="G227" s="6">
        <v>22</v>
      </c>
      <c r="H227" s="6">
        <v>54</v>
      </c>
      <c r="I227" s="6">
        <v>9</v>
      </c>
      <c r="J227" s="6">
        <v>28</v>
      </c>
      <c r="K227" s="11">
        <v>65140.7595985909</v>
      </c>
      <c r="L227" s="12">
        <v>65141</v>
      </c>
      <c r="M227">
        <f t="shared" si="3"/>
        <v>0.240401409100741</v>
      </c>
    </row>
    <row r="228" ht="24" spans="1:13">
      <c r="A228" s="6">
        <v>204</v>
      </c>
      <c r="B228" s="7" t="s">
        <v>558</v>
      </c>
      <c r="C228" s="6" t="s">
        <v>562</v>
      </c>
      <c r="D228" s="4"/>
      <c r="E228" s="4"/>
      <c r="F228" s="5"/>
      <c r="G228" s="6">
        <v>18</v>
      </c>
      <c r="H228" s="6">
        <v>41</v>
      </c>
      <c r="I228" s="6">
        <v>11</v>
      </c>
      <c r="J228" s="6">
        <v>32</v>
      </c>
      <c r="K228" s="11">
        <v>74446.5823983896</v>
      </c>
      <c r="L228" s="12">
        <v>74447</v>
      </c>
      <c r="M228">
        <f t="shared" si="3"/>
        <v>0.417601610402926</v>
      </c>
    </row>
    <row r="229" ht="24" spans="1:13">
      <c r="A229" s="6">
        <v>205</v>
      </c>
      <c r="B229" s="7" t="s">
        <v>558</v>
      </c>
      <c r="C229" s="6" t="s">
        <v>563</v>
      </c>
      <c r="D229" s="4"/>
      <c r="E229" s="4"/>
      <c r="F229" s="5"/>
      <c r="G229" s="6">
        <v>27</v>
      </c>
      <c r="H229" s="6">
        <v>63</v>
      </c>
      <c r="I229" s="6">
        <v>13</v>
      </c>
      <c r="J229" s="6">
        <v>42</v>
      </c>
      <c r="K229" s="11">
        <v>97711.1393978864</v>
      </c>
      <c r="L229" s="12">
        <v>97711</v>
      </c>
      <c r="M229">
        <f t="shared" si="3"/>
        <v>-0.139397886407096</v>
      </c>
    </row>
    <row r="230" ht="24" spans="1:13">
      <c r="A230" s="6">
        <v>206</v>
      </c>
      <c r="B230" s="7" t="s">
        <v>558</v>
      </c>
      <c r="C230" s="6" t="s">
        <v>564</v>
      </c>
      <c r="D230" s="4"/>
      <c r="E230" s="4"/>
      <c r="F230" s="5"/>
      <c r="G230" s="6">
        <v>68</v>
      </c>
      <c r="H230" s="6">
        <v>135</v>
      </c>
      <c r="I230" s="6">
        <v>12</v>
      </c>
      <c r="J230" s="6">
        <v>45</v>
      </c>
      <c r="K230" s="11">
        <v>104690.506497735</v>
      </c>
      <c r="L230" s="12">
        <v>104691</v>
      </c>
      <c r="M230">
        <f t="shared" si="3"/>
        <v>0.493502265002462</v>
      </c>
    </row>
    <row r="231" ht="24" spans="1:13">
      <c r="A231" s="6">
        <v>207</v>
      </c>
      <c r="B231" s="7" t="s">
        <v>558</v>
      </c>
      <c r="C231" s="6" t="s">
        <v>565</v>
      </c>
      <c r="D231" s="4"/>
      <c r="E231" s="4"/>
      <c r="F231" s="5"/>
      <c r="G231" s="6">
        <v>39</v>
      </c>
      <c r="H231" s="6">
        <v>110</v>
      </c>
      <c r="I231" s="6">
        <v>22</v>
      </c>
      <c r="J231" s="6">
        <v>78</v>
      </c>
      <c r="K231" s="11">
        <v>181463.544596075</v>
      </c>
      <c r="L231" s="12">
        <v>181464</v>
      </c>
      <c r="M231">
        <f t="shared" si="3"/>
        <v>0.455403925006976</v>
      </c>
    </row>
    <row r="232" ht="24" spans="1:13">
      <c r="A232" s="6">
        <v>208</v>
      </c>
      <c r="B232" s="7" t="s">
        <v>558</v>
      </c>
      <c r="C232" s="6" t="s">
        <v>566</v>
      </c>
      <c r="D232" s="4"/>
      <c r="E232" s="4"/>
      <c r="F232" s="5"/>
      <c r="G232" s="6">
        <v>64</v>
      </c>
      <c r="H232" s="6">
        <v>151</v>
      </c>
      <c r="I232" s="6">
        <v>23</v>
      </c>
      <c r="J232" s="6">
        <v>89</v>
      </c>
      <c r="K232" s="11">
        <v>207054.557295521</v>
      </c>
      <c r="L232" s="12">
        <v>207055</v>
      </c>
      <c r="M232">
        <f t="shared" si="3"/>
        <v>0.442704479006352</v>
      </c>
    </row>
    <row r="233" ht="24" spans="1:13">
      <c r="A233" s="6">
        <v>209</v>
      </c>
      <c r="B233" s="7" t="s">
        <v>558</v>
      </c>
      <c r="C233" s="6" t="s">
        <v>567</v>
      </c>
      <c r="D233" s="4"/>
      <c r="E233" s="4"/>
      <c r="F233" s="5"/>
      <c r="G233" s="6">
        <v>30</v>
      </c>
      <c r="H233" s="6">
        <v>62</v>
      </c>
      <c r="I233" s="6">
        <v>9</v>
      </c>
      <c r="J233" s="6">
        <v>35</v>
      </c>
      <c r="K233" s="11">
        <v>81425.9494982387</v>
      </c>
      <c r="L233" s="12">
        <v>81426</v>
      </c>
      <c r="M233">
        <f t="shared" si="3"/>
        <v>0.0505017613031669</v>
      </c>
    </row>
    <row r="234" ht="24" spans="1:13">
      <c r="A234" s="6">
        <v>210</v>
      </c>
      <c r="B234" s="7" t="s">
        <v>558</v>
      </c>
      <c r="C234" s="6" t="s">
        <v>568</v>
      </c>
      <c r="D234" s="4"/>
      <c r="E234" s="4"/>
      <c r="F234" s="5"/>
      <c r="G234" s="6">
        <v>71</v>
      </c>
      <c r="H234" s="6">
        <v>176</v>
      </c>
      <c r="I234" s="6">
        <v>38</v>
      </c>
      <c r="J234" s="6">
        <v>132</v>
      </c>
      <c r="K234" s="11">
        <v>307092.152393357</v>
      </c>
      <c r="L234" s="12">
        <v>307092</v>
      </c>
      <c r="M234">
        <f t="shared" si="3"/>
        <v>-0.152393357013352</v>
      </c>
    </row>
    <row r="235" ht="24" spans="1:13">
      <c r="A235" s="6">
        <v>211</v>
      </c>
      <c r="B235" s="7" t="s">
        <v>558</v>
      </c>
      <c r="C235" s="6" t="s">
        <v>569</v>
      </c>
      <c r="D235" s="4"/>
      <c r="E235" s="4"/>
      <c r="F235" s="5"/>
      <c r="G235" s="6">
        <v>50</v>
      </c>
      <c r="H235" s="6">
        <v>119</v>
      </c>
      <c r="I235" s="6">
        <v>23</v>
      </c>
      <c r="J235" s="6">
        <v>79</v>
      </c>
      <c r="K235" s="11">
        <v>183790.000296024</v>
      </c>
      <c r="L235" s="12">
        <v>183790</v>
      </c>
      <c r="M235">
        <f t="shared" si="3"/>
        <v>-0.000296023994451389</v>
      </c>
    </row>
    <row r="236" spans="1:14">
      <c r="A236" s="6"/>
      <c r="B236" s="7"/>
      <c r="C236" s="6"/>
      <c r="D236" s="4"/>
      <c r="E236" s="4"/>
      <c r="F236" s="5"/>
      <c r="G236" s="6"/>
      <c r="H236" s="8" t="s">
        <v>570</v>
      </c>
      <c r="I236" s="8"/>
      <c r="J236" s="8">
        <v>18875</v>
      </c>
      <c r="K236" s="13">
        <v>43911851.3365501</v>
      </c>
      <c r="L236" s="16">
        <f>SUM(L225,L214,L207,L198,L192,L185,L172,L166,L156,L147,L137,L129,L119,L109,L103,L91,L84,L68,L57,L43,L37,L26,L22,L1)</f>
        <v>43911855</v>
      </c>
      <c r="M236">
        <v>34678145</v>
      </c>
      <c r="N236">
        <v>43911855</v>
      </c>
    </row>
    <row r="239" spans="12:12">
      <c r="L239">
        <f>SUM(M236,N236)</f>
        <v>78590000</v>
      </c>
    </row>
  </sheetData>
  <mergeCells count="1">
    <mergeCell ref="H236:I23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Sheet3</vt:lpstr>
      <vt:lpstr>Sheet2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kjk</dc:creator>
  <cp:lastModifiedBy>zxm</cp:lastModifiedBy>
  <dcterms:created xsi:type="dcterms:W3CDTF">2016-12-01T07:39:00Z</dcterms:created>
  <dcterms:modified xsi:type="dcterms:W3CDTF">2020-07-28T02:41:58Z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ubyTemplateID" linkTarget="0">
    <vt:lpwstr>14</vt:lpwstr>
  </property>
</Properties>
</file>