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2017年英德市政府决算公开" sheetId="32" r:id="rId1"/>
    <sheet name="目录" sheetId="33" r:id="rId2"/>
    <sheet name="表1" sheetId="1" r:id="rId3"/>
    <sheet name="表2" sheetId="2" r:id="rId4"/>
    <sheet name="表3" sheetId="34" r:id="rId5"/>
    <sheet name="表4" sheetId="25" r:id="rId6"/>
    <sheet name="表4说明" sheetId="35" r:id="rId7"/>
    <sheet name="表5" sheetId="27" r:id="rId8"/>
    <sheet name="表6" sheetId="36" r:id="rId9"/>
    <sheet name="表6说明" sheetId="37" r:id="rId10"/>
    <sheet name="表7" sheetId="38" r:id="rId11"/>
    <sheet name="表8" sheetId="30" r:id="rId12"/>
    <sheet name="表9" sheetId="9" r:id="rId13"/>
    <sheet name="表10" sheetId="40" r:id="rId14"/>
    <sheet name="表11" sheetId="26" r:id="rId15"/>
    <sheet name="表12" sheetId="39" r:id="rId16"/>
    <sheet name="表13" sheetId="31" r:id="rId17"/>
    <sheet name="表14" sheetId="19" r:id="rId18"/>
    <sheet name="表15" sheetId="41" r:id="rId19"/>
    <sheet name="表16" sheetId="28" r:id="rId20"/>
    <sheet name="表17" sheetId="42" r:id="rId21"/>
  </sheets>
  <externalReferences>
    <externalReference r:id="rId22"/>
    <externalReference r:id="rId23"/>
    <externalReference r:id="rId24"/>
  </externalReferences>
  <definedNames>
    <definedName name="_xlnm._FilterDatabase" localSheetId="5" hidden="1">表4!$A$4:$C$511</definedName>
    <definedName name="_xlnm._FilterDatabase" localSheetId="12" hidden="1">表9!$B$2:$B$24</definedName>
    <definedName name="_xlnm.Print_Titles" localSheetId="12">表9!$2:$3</definedName>
    <definedName name="_xlnm.Print_Titles" localSheetId="2">表1!$1:$4</definedName>
    <definedName name="_xlnm.Print_Titles" localSheetId="3">表2!$2:$4</definedName>
    <definedName name="_xlnm.Print_Titles" localSheetId="5">表4!$1:$4</definedName>
    <definedName name="_xlnm.Print_Titles" localSheetId="7">表5!$1:$5</definedName>
    <definedName name="aa" localSheetId="11">#REF!</definedName>
    <definedName name="_xlnm.Print_Titles" localSheetId="11">表8!$1:$5</definedName>
    <definedName name="quan" localSheetId="11">#REF!</definedName>
    <definedName name="_xlnm.Print_Area" localSheetId="11">表8!$A$1:$B$10</definedName>
    <definedName name="生产期5">#REF!</definedName>
    <definedName name="da">#N/A</definedName>
    <definedName name="철구사업본부">#REF!</definedName>
    <definedName name="fjdajsdjfa">#N/A</definedName>
    <definedName name="sadgafsdwa">#N/A</definedName>
    <definedName name="asdgas">#N/A</definedName>
    <definedName name="asjfda">#N/A</definedName>
    <definedName name="sdgafs">#N/A</definedName>
    <definedName name="kdfkasj">#N/A</definedName>
    <definedName name="ssfafag">#N/A</definedName>
    <definedName name="生产期4">#REF!</definedName>
    <definedName name="daggaga">#N/A</definedName>
    <definedName name="dgkgfkdsafka">#N/A</definedName>
    <definedName name="基金类型">#REF!</definedName>
    <definedName name="dsafdfdsfds">#N/A</definedName>
    <definedName name="dsagagw">#N/A</definedName>
    <definedName name="jjgajsdfjasd">#N/A</definedName>
    <definedName name="sgasgda">#N/A</definedName>
    <definedName name="djfjdsaj">#N/A</definedName>
    <definedName name="dd">#N/A</definedName>
    <definedName name="ajgfdajfajd">#N/A</definedName>
    <definedName name="sdd">#N/A</definedName>
    <definedName name="djfjdafsja">#N/A</definedName>
    <definedName name="asfdfdw">#N/A</definedName>
    <definedName name="dsafdsafdsa">#N/A</definedName>
    <definedName name="sdfascx">#N/A</definedName>
    <definedName name="asgasfda">#N/A</definedName>
    <definedName name="sadgafasdd">#N/A</definedName>
    <definedName name="djfjdafjas">#N/A</definedName>
    <definedName name="dsfasf">#N/A</definedName>
    <definedName name="dsgagas">#N/A</definedName>
    <definedName name="sdafg">#N/A</definedName>
    <definedName name="ddsass">#N/A</definedName>
    <definedName name="sdgfw">#N/A</definedName>
    <definedName name="asdgasfd">#N/A</definedName>
    <definedName name="dddsaga">#N/A</definedName>
    <definedName name="gadsfawe">#N/A</definedName>
    <definedName name="asgasfdsad">#N/A</definedName>
    <definedName name="asfsfga">#N/A</definedName>
    <definedName name="生产列6">#REF!</definedName>
    <definedName name="生产列17">#REF!</definedName>
    <definedName name="dsgdas">#N/A</definedName>
    <definedName name="asdfas">#N/A</definedName>
    <definedName name="dgadsfd">#N/A</definedName>
    <definedName name="dsagas">#N/A</definedName>
    <definedName name="jdfajsfdj">#N/A</definedName>
    <definedName name="fdsfdsafdfdsa">#N/A</definedName>
    <definedName name="生产列5">#REF!</definedName>
    <definedName name="adsdsaas">#N/A</definedName>
    <definedName name="sdfasdgas">#N/A</definedName>
    <definedName name="sdgasd">#N/A</definedName>
    <definedName name="生产列8">#REF!</definedName>
    <definedName name="asdgha">#N/A</definedName>
    <definedName name="dsfggsa">#N/A</definedName>
    <definedName name="dasdfasd">#N/A</definedName>
    <definedName name="asda">#N/A</definedName>
    <definedName name="生产列3">#REF!</definedName>
    <definedName name="adsafs">#N/A</definedName>
    <definedName name="sadgafasfd">#N/A</definedName>
    <definedName name="生产期19">#REF!</definedName>
    <definedName name="kgak">#N/A</definedName>
    <definedName name="dsggasfd">#N/A</definedName>
    <definedName name="sadjfajfds">#N/A</definedName>
    <definedName name="asdfkaskfda">#N/A</definedName>
    <definedName name="dsffadsgad">#N/A</definedName>
    <definedName name="sadfaffdas">#N/A</definedName>
    <definedName name="类型">#REF!</definedName>
    <definedName name="dsgasdf">#N/A</definedName>
    <definedName name="生产期1">#REF!</definedName>
    <definedName name="djfjadsfja">#N/A</definedName>
    <definedName name="sgasfwa">#N/A</definedName>
    <definedName name="sagadfx">#N/A</definedName>
    <definedName name="dsadshf">#N/A</definedName>
    <definedName name="fdsafdsafdsfdsa">#N/A</definedName>
    <definedName name="agsdsawae">#N/A</definedName>
    <definedName name="주택사업본부">#REF!</definedName>
    <definedName name="fjafjs">#N/A</definedName>
    <definedName name="sadfas">#N/A</definedName>
    <definedName name="djllfjasfd">#N/A</definedName>
    <definedName name="sgafax">#N/A</definedName>
    <definedName name="sfdsafdfdsa">#N/A</definedName>
    <definedName name="sadgasfdwad">#N/A</definedName>
    <definedName name="表5">#REF!</definedName>
    <definedName name="生产列4">#REF!</definedName>
    <definedName name="sgasdfwf">#N/A</definedName>
    <definedName name="drafd">#N/A</definedName>
    <definedName name="sgdadsfwd">#N/A</definedName>
    <definedName name="基金科目">#REF!</definedName>
    <definedName name="dgafsj">#N/A</definedName>
    <definedName name="sdfsdafaw">#N/A</definedName>
    <definedName name="dsgadsfa">#N/A</definedName>
    <definedName name="生产期123">#REF!</definedName>
    <definedName name="ddagagsgdsa">#N/A</definedName>
    <definedName name="sdfas">#N/A</definedName>
    <definedName name="sdgasdf">#N/A</definedName>
    <definedName name="ddsadafs">#N/A</definedName>
    <definedName name="database3">#REF!</definedName>
    <definedName name="ddad">#N/A</definedName>
    <definedName name="dfasggasf">#N/A</definedName>
    <definedName name="asdfasf">#N/A</definedName>
    <definedName name="sddfsadgas">#N/A</definedName>
    <definedName name="sdgdasfasdf">#N/A</definedName>
    <definedName name="sdfdasdf">#N/A</definedName>
    <definedName name="生产期18">#REF!</definedName>
    <definedName name="djjdjjd">#N/A</definedName>
    <definedName name="agasdgaksdk">#N/A</definedName>
    <definedName name="Database">#REF!</definedName>
    <definedName name="生产期6">#REF!</definedName>
    <definedName name="asfdfdsfdsg">#N/A</definedName>
    <definedName name="asdgadsfa">#N/A</definedName>
    <definedName name="asgasfdaf">#N/A</definedName>
    <definedName name="djjjafjas">#N/A</definedName>
    <definedName name="生产列20">#REF!</definedName>
    <definedName name="dgasdfa">#N/A</definedName>
    <definedName name="fdsafdsfdsafdsa">#N/A</definedName>
    <definedName name="dghadfha">#N/A</definedName>
    <definedName name="dsccc">#N/A</definedName>
    <definedName name="addsdsads">#N/A</definedName>
    <definedName name="dgasdhf">#N/A</definedName>
    <definedName name="dsagqf">#N/A</definedName>
    <definedName name="asdgfdsafa">#N/A</definedName>
    <definedName name="dfjajsfd">#N/A</definedName>
    <definedName name="sdgadsfasf">#N/A</definedName>
    <definedName name="dfadsaf">#N/A</definedName>
    <definedName name="分处支出">#REF!</definedName>
    <definedName name="asdgadsf">#N/A</definedName>
    <definedName name="生产期">#REF!</definedName>
    <definedName name="生产期11">#REF!</definedName>
    <definedName name="fsafsdfdsa">#N/A</definedName>
    <definedName name="gagssd">#N/A</definedName>
    <definedName name="sdfadsfxf">#N/A</definedName>
    <definedName name="生产期17">#REF!</definedName>
    <definedName name="fjajsfdja">#N/A</definedName>
    <definedName name="ggasfdasf">#N/A</definedName>
    <definedName name="asdg_">#N/A</definedName>
    <definedName name="dddsagsa">#N/A</definedName>
    <definedName name="社保">#N/A</definedName>
    <definedName name="dsffdsafdas">#N/A</definedName>
    <definedName name="dsgafsafd">#N/A</definedName>
    <definedName name="生产期15">#REF!</definedName>
    <definedName name="sgasdfasd">#N/A</definedName>
    <definedName name="sadfasdf">#N/A</definedName>
    <definedName name="asdgasdfc">#N/A</definedName>
    <definedName name="gafsafas">#N/A</definedName>
    <definedName name="生产期20">#REF!</definedName>
    <definedName name="生产期3">#REF!</definedName>
    <definedName name="fdsafdsafdsa">#N/A</definedName>
    <definedName name="生产列16">#REF!</definedName>
    <definedName name="dsfdsaga">#N/A</definedName>
    <definedName name="dfadfsfds">#N/A</definedName>
    <definedName name="jdjfadsjf">#N/A</definedName>
    <definedName name="saagasf">#N/A</definedName>
    <definedName name="dsafdfdgas">#N/A</definedName>
    <definedName name="sagafafd">#N/A</definedName>
    <definedName name="科目">#REF!</definedName>
    <definedName name="dsjgakdsf">#N/A</definedName>
    <definedName name="asdga">#N/A</definedName>
    <definedName name="gasdgfasgas">#N/A</definedName>
    <definedName name="djfjadsjfw">#N/A</definedName>
    <definedName name="saffdsafdsafds">#N/A</definedName>
    <definedName name="djfajdsf">#N/A</definedName>
    <definedName name="sdgasfa">#N/A</definedName>
    <definedName name="生产列7">#REF!</definedName>
    <definedName name="dsaasagf">#N/A</definedName>
    <definedName name="生产列19">#REF!</definedName>
    <definedName name="gfagajfas">#N/A</definedName>
    <definedName name="dads">#N/A</definedName>
    <definedName name="sadsaga">#N/A</definedName>
    <definedName name="sdfasfdaga">#N/A</definedName>
    <definedName name="生产期2">#REF!</definedName>
    <definedName name="dsfacx">#N/A</definedName>
    <definedName name="sdgaasd">#N/A</definedName>
    <definedName name="dsadsadsa">#N/A</definedName>
    <definedName name="djfajdsfj">#N/A</definedName>
    <definedName name="dfwaa">#N/A</definedName>
    <definedName name="sdgdaga">#N/A</definedName>
    <definedName name="fsafffdsfdsa">#N/A</definedName>
    <definedName name="sadffdag">#N/A</definedName>
    <definedName name="sdgasdfasfd">#N/A</definedName>
    <definedName name="财政供养">#REF!</definedName>
    <definedName name="dssasaww">#N/A</definedName>
    <definedName name="sdfkasfka">#N/A</definedName>
    <definedName name="dsggassddd">#N/A</definedName>
    <definedName name="dfaxc">#N/A</definedName>
    <definedName name="fsa">#N/A</definedName>
    <definedName name="dghadhf">#N/A</definedName>
    <definedName name="生产期16">#REF!</definedName>
    <definedName name="生产列2">#REF!</definedName>
    <definedName name="生产期7">#REF!</definedName>
    <definedName name="djfadsjf">#N/A</definedName>
    <definedName name="生产期8">#REF!</definedName>
    <definedName name="dsaffdsa">#N/A</definedName>
    <definedName name="基金处室">#REF!</definedName>
    <definedName name="dsfwfxx">#N/A</definedName>
    <definedName name="sfdsafdsaafds">#N/A</definedName>
    <definedName name="dsfdcc">#N/A</definedName>
    <definedName name="基金金额">#REF!</definedName>
    <definedName name="dsdaa">#N/A</definedName>
    <definedName name="fjjafsjaj">#N/A</definedName>
    <definedName name="sdsaaa">#N/A</definedName>
    <definedName name="dsdsagggf">#N/A</definedName>
    <definedName name="sgafwa">#N/A</definedName>
    <definedName name="sadgfsafda">#N/A</definedName>
    <definedName name="sagasdfasdf">#N/A</definedName>
    <definedName name="sdsfccxxx">#N/A</definedName>
    <definedName name="dsagasfwq">#N/A</definedName>
    <definedName name="生产列9">#REF!</definedName>
    <definedName name="asgafaf">#N/A</definedName>
    <definedName name="djfjdsafjs">#N/A</definedName>
    <definedName name="dfadsas">#N/A</definedName>
    <definedName name="dsfag">#N/A</definedName>
    <definedName name="dadaf">#N/A</definedName>
    <definedName name="ffdfdsaafds">#N/A</definedName>
    <definedName name="sdfasdg">#N/A</definedName>
    <definedName name="database2">#REF!</definedName>
    <definedName name="dgafk">#N/A</definedName>
    <definedName name="dsfkadskf">#N/A</definedName>
    <definedName name="dsdsaddsa">#N/A</definedName>
    <definedName name="生产期9">#REF!</definedName>
    <definedName name="dsgdsagfdsag">#N/A</definedName>
    <definedName name="aaaagfdsafsd">#N/A</definedName>
    <definedName name="dsadsafag">#N/A</definedName>
    <definedName name="asdgf">#N/A</definedName>
    <definedName name="sfsadd">#N/A</definedName>
    <definedName name="dgah">#N/A</definedName>
    <definedName name="dfasfw">#N/A</definedName>
    <definedName name="fdsfdsafdcdx">#N/A</definedName>
    <definedName name="safdafsd">#N/A</definedName>
    <definedName name="_xlnm._FilterDatabase" localSheetId="11" hidden="1">#REF!</definedName>
    <definedName name="aa" localSheetId="16">#REF!</definedName>
    <definedName name="_xlnm.Print_Titles" localSheetId="16">表13!$1:$5</definedName>
    <definedName name="quan" localSheetId="16">#REF!</definedName>
    <definedName name="_xlnm.Print_Area" localSheetId="16">表13!$A$1:$B$10</definedName>
    <definedName name="生产期5" localSheetId="16">#REF!</definedName>
    <definedName name="철구사업본부" localSheetId="16">#REF!</definedName>
    <definedName name="生产期4" localSheetId="16">#REF!</definedName>
    <definedName name="基金类型" localSheetId="16">#REF!</definedName>
    <definedName name="生产列6" localSheetId="16">#REF!</definedName>
    <definedName name="生产列17" localSheetId="16">#REF!</definedName>
    <definedName name="生产列5" localSheetId="16">#REF!</definedName>
    <definedName name="生产列8" localSheetId="16">#REF!</definedName>
    <definedName name="生产列3" localSheetId="16">#REF!</definedName>
    <definedName name="生产期19" localSheetId="16">#REF!</definedName>
    <definedName name="类型" localSheetId="16">#REF!</definedName>
    <definedName name="生产期1" localSheetId="16">#REF!</definedName>
    <definedName name="주택사업본부" localSheetId="16">#REF!</definedName>
    <definedName name="表5" localSheetId="16">#REF!</definedName>
    <definedName name="生产列4" localSheetId="16">#REF!</definedName>
    <definedName name="基金科目" localSheetId="16">#REF!</definedName>
    <definedName name="生产期123" localSheetId="16">#REF!</definedName>
    <definedName name="database3" localSheetId="16">#REF!</definedName>
    <definedName name="生产期18" localSheetId="16">#REF!</definedName>
    <definedName name="Database" localSheetId="16">#REF!</definedName>
    <definedName name="生产期6" localSheetId="16">#REF!</definedName>
    <definedName name="生产列20" localSheetId="16">#REF!</definedName>
    <definedName name="分处支出" localSheetId="16">#REF!</definedName>
    <definedName name="生产期" localSheetId="16">#REF!</definedName>
    <definedName name="生产期11" localSheetId="16">#REF!</definedName>
    <definedName name="生产期17" localSheetId="16">#REF!</definedName>
    <definedName name="生产期15" localSheetId="16">#REF!</definedName>
    <definedName name="生产期20" localSheetId="16">#REF!</definedName>
    <definedName name="生产期3" localSheetId="16">#REF!</definedName>
    <definedName name="生产列16" localSheetId="16">#REF!</definedName>
    <definedName name="科目" localSheetId="16">#REF!</definedName>
    <definedName name="生产列7" localSheetId="16">#REF!</definedName>
    <definedName name="生产列19" localSheetId="16">#REF!</definedName>
    <definedName name="生产期2" localSheetId="16">#REF!</definedName>
    <definedName name="财政供养" localSheetId="16">#REF!</definedName>
    <definedName name="生产期16" localSheetId="16">#REF!</definedName>
    <definedName name="生产列2" localSheetId="16">#REF!</definedName>
    <definedName name="生产期7" localSheetId="16">#REF!</definedName>
    <definedName name="生产期8" localSheetId="16">#REF!</definedName>
    <definedName name="基金处室" localSheetId="16">#REF!</definedName>
    <definedName name="基金金额" localSheetId="16">#REF!</definedName>
    <definedName name="生产列9" localSheetId="16">#REF!</definedName>
    <definedName name="database2" localSheetId="16">#REF!</definedName>
    <definedName name="生产期9" localSheetId="16">#REF!</definedName>
    <definedName name="_xlnm._FilterDatabase" localSheetId="16" hidden="1">#REF!</definedName>
    <definedName name="aa">#REF!</definedName>
    <definedName name="Database" localSheetId="0" hidden="1">#REF!</definedName>
    <definedName name="database2" localSheetId="0">#REF!</definedName>
    <definedName name="database3" localSheetId="0">#REF!</definedName>
    <definedName name="_xlnm.Print_Area">#REF!</definedName>
    <definedName name="_xlnm.Print_Titles" hidden="1">#N/A</definedName>
    <definedName name="quan">#REF!</definedName>
    <definedName name="表5" localSheetId="0">#REF!</definedName>
    <definedName name="财政供养" localSheetId="0">#REF!</definedName>
    <definedName name="分处支出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科目" localSheetId="0">#REF!</definedName>
    <definedName name="类型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8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주택사업본부" localSheetId="0">#REF!</definedName>
    <definedName name="철구사업본부" localSheetId="0">#REF!</definedName>
    <definedName name="_xlnm.Print_Area" localSheetId="0">'2017年英德市政府决算公开'!$B$1:$B$22</definedName>
    <definedName name="a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quan" localSheetId="1">#REF!</definedName>
    <definedName name="表5" localSheetId="1">#REF!</definedName>
    <definedName name="财政供养" localSheetId="1">#REF!</definedName>
    <definedName name="分处支出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科目" localSheetId="1">#REF!</definedName>
    <definedName name="类型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8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주택사업본부" localSheetId="1">#REF!</definedName>
    <definedName name="철구사업본부" localSheetId="1">#REF!</definedName>
    <definedName name="_xlnm.Print_Area" localSheetId="1">目录!$A$1:$B$27</definedName>
    <definedName name="_xlnm._FilterDatabase" localSheetId="1" hidden="1">#REF!</definedName>
    <definedName name="_xlnm.Print_Titles" localSheetId="4">表3!$1:$5</definedName>
    <definedName name="_xlnm.Print_Area" localSheetId="10">表7!$A$1:$E$11</definedName>
    <definedName name="生产期5" localSheetId="10">#REF!</definedName>
    <definedName name="철구사업본부" localSheetId="10">#REF!</definedName>
    <definedName name="生产期4" localSheetId="10">#REF!</definedName>
    <definedName name="基金类型" localSheetId="10">#REF!</definedName>
    <definedName name="aa" localSheetId="10">#REF!</definedName>
    <definedName name="生产列6" localSheetId="10">#REF!</definedName>
    <definedName name="生产列17" localSheetId="10">#REF!</definedName>
    <definedName name="生产列5" localSheetId="10">#REF!</definedName>
    <definedName name="生产列8" localSheetId="10">#REF!</definedName>
    <definedName name="生产列3" localSheetId="10">#REF!</definedName>
    <definedName name="生产期19" localSheetId="10">#REF!</definedName>
    <definedName name="类型" localSheetId="10">#REF!</definedName>
    <definedName name="生产期1" localSheetId="10">#REF!</definedName>
    <definedName name="주택사업본부" localSheetId="10">#REF!</definedName>
    <definedName name="表5" localSheetId="10">#REF!</definedName>
    <definedName name="生产列4" localSheetId="10">#REF!</definedName>
    <definedName name="基金科目" localSheetId="10">#REF!</definedName>
    <definedName name="生产期123" localSheetId="10">#REF!</definedName>
    <definedName name="database3" localSheetId="10">#REF!</definedName>
    <definedName name="生产期18" localSheetId="10">#REF!</definedName>
    <definedName name="Database" localSheetId="10">#REF!</definedName>
    <definedName name="生产期6" localSheetId="10">#REF!</definedName>
    <definedName name="生产列20" localSheetId="10">#REF!</definedName>
    <definedName name="分处支出" localSheetId="10">#REF!</definedName>
    <definedName name="生产期" localSheetId="10">#REF!</definedName>
    <definedName name="生产期11" localSheetId="10">#REF!</definedName>
    <definedName name="生产期17" localSheetId="10">#REF!</definedName>
    <definedName name="生产期15" localSheetId="10">#REF!</definedName>
    <definedName name="生产期20" localSheetId="10">#REF!</definedName>
    <definedName name="生产期3" localSheetId="10">#REF!</definedName>
    <definedName name="生产列16" localSheetId="10">#REF!</definedName>
    <definedName name="科目" localSheetId="10">#REF!</definedName>
    <definedName name="生产列7" localSheetId="10">#REF!</definedName>
    <definedName name="生产列19" localSheetId="10">#REF!</definedName>
    <definedName name="生产期2" localSheetId="10">#REF!</definedName>
    <definedName name="财政供养" localSheetId="10">#REF!</definedName>
    <definedName name="生产期16" localSheetId="10">#REF!</definedName>
    <definedName name="生产列2" localSheetId="10">#REF!</definedName>
    <definedName name="生产期7" localSheetId="10">#REF!</definedName>
    <definedName name="生产期8" localSheetId="10">#REF!</definedName>
    <definedName name="基金处室" localSheetId="10">#REF!</definedName>
    <definedName name="基金金额" localSheetId="10">#REF!</definedName>
    <definedName name="生产列9" localSheetId="10">#REF!</definedName>
    <definedName name="database2" localSheetId="10">#REF!</definedName>
    <definedName name="quan" localSheetId="10">#REF!</definedName>
    <definedName name="生产期9" localSheetId="10">#REF!</definedName>
    <definedName name="生产期5" localSheetId="15">#REF!</definedName>
    <definedName name="철구사업본부" localSheetId="15">#REF!</definedName>
    <definedName name="生产期4" localSheetId="15">#REF!</definedName>
    <definedName name="基金类型" localSheetId="15">#REF!</definedName>
    <definedName name="aa" localSheetId="15">#REF!</definedName>
    <definedName name="生产列6" localSheetId="15">#REF!</definedName>
    <definedName name="生产列17" localSheetId="15">#REF!</definedName>
    <definedName name="生产列5" localSheetId="15">#REF!</definedName>
    <definedName name="生产列8" localSheetId="15">#REF!</definedName>
    <definedName name="生产列3" localSheetId="15">#REF!</definedName>
    <definedName name="生产期19" localSheetId="15">#REF!</definedName>
    <definedName name="类型" localSheetId="15">#REF!</definedName>
    <definedName name="生产期1" localSheetId="15">#REF!</definedName>
    <definedName name="주택사업본부" localSheetId="15">#REF!</definedName>
    <definedName name="表5" localSheetId="15">#REF!</definedName>
    <definedName name="生产列4" localSheetId="15">#REF!</definedName>
    <definedName name="基金科目" localSheetId="15">#REF!</definedName>
    <definedName name="生产期123" localSheetId="15">#REF!</definedName>
    <definedName name="database3" localSheetId="15">#REF!</definedName>
    <definedName name="生产期18" localSheetId="15">#REF!</definedName>
    <definedName name="Database" localSheetId="15">#REF!</definedName>
    <definedName name="生产期6" localSheetId="15">#REF!</definedName>
    <definedName name="生产列20" localSheetId="15">#REF!</definedName>
    <definedName name="分处支出" localSheetId="15">#REF!</definedName>
    <definedName name="生产期" localSheetId="15">#REF!</definedName>
    <definedName name="生产期11" localSheetId="15">#REF!</definedName>
    <definedName name="生产期17" localSheetId="15">#REF!</definedName>
    <definedName name="生产期15" localSheetId="15">#REF!</definedName>
    <definedName name="生产期20" localSheetId="15">#REF!</definedName>
    <definedName name="生产期3" localSheetId="15">#REF!</definedName>
    <definedName name="生产列16" localSheetId="15">#REF!</definedName>
    <definedName name="科目" localSheetId="15">#REF!</definedName>
    <definedName name="生产列7" localSheetId="15">#REF!</definedName>
    <definedName name="生产列19" localSheetId="15">#REF!</definedName>
    <definedName name="生产期2" localSheetId="15">#REF!</definedName>
    <definedName name="财政供养" localSheetId="15">#REF!</definedName>
    <definedName name="生产期16" localSheetId="15">#REF!</definedName>
    <definedName name="生产列2" localSheetId="15">#REF!</definedName>
    <definedName name="生产期7" localSheetId="15">#REF!</definedName>
    <definedName name="生产期8" localSheetId="15">#REF!</definedName>
    <definedName name="基金处室" localSheetId="15">#REF!</definedName>
    <definedName name="基金金额" localSheetId="15">#REF!</definedName>
    <definedName name="生产列9" localSheetId="15">#REF!</definedName>
    <definedName name="database2" localSheetId="15">#REF!</definedName>
    <definedName name="quan" localSheetId="15">#REF!</definedName>
    <definedName name="生产期9" localSheetId="15">#REF!</definedName>
    <definedName name="Database" localSheetId="13" hidden="1">#REF!</definedName>
    <definedName name="database2" localSheetId="13">#REF!</definedName>
    <definedName name="database3" localSheetId="13">#REF!</definedName>
    <definedName name="_xlnm.Print_Area" localSheetId="13">表10!$A$1:$B$42</definedName>
    <definedName name="_xlnm.Print_Titles" localSheetId="13">表10!$1:$4</definedName>
    <definedName name="表5" localSheetId="13">#REF!</definedName>
    <definedName name="财政供养" localSheetId="13">#REF!</definedName>
    <definedName name="分处支出" localSheetId="13">#REF!</definedName>
    <definedName name="基金处室" localSheetId="13">#REF!</definedName>
    <definedName name="基金金额" localSheetId="13">#REF!</definedName>
    <definedName name="基金科目" localSheetId="13">#REF!</definedName>
    <definedName name="基金类型" localSheetId="13">#REF!</definedName>
    <definedName name="科目" localSheetId="13">#REF!</definedName>
    <definedName name="类型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23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8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주택사업본부" localSheetId="13">#REF!</definedName>
    <definedName name="철구사업본부" localSheetId="13">#REF!</definedName>
    <definedName name="_xlnm._FilterDatabase" localSheetId="13" hidden="1">#REF!</definedName>
  </definedNames>
  <calcPr calcId="144525"/>
</workbook>
</file>

<file path=xl/sharedStrings.xml><?xml version="1.0" encoding="utf-8"?>
<sst xmlns="http://schemas.openxmlformats.org/spreadsheetml/2006/main" count="868">
  <si>
    <t>2017年英德市政府决算公开</t>
  </si>
  <si>
    <t>一、决算报告</t>
  </si>
  <si>
    <t>二、决算报表</t>
  </si>
  <si>
    <t>三、相关说明</t>
  </si>
  <si>
    <t>（一）税收返还和转移支付情况。</t>
  </si>
  <si>
    <t>1.税收返还。</t>
  </si>
  <si>
    <t>返还性收入22,316万元，增长17%，主要是2017年实施“营改增”及省级分成体制改变，省增加对我市增值税“五五分享”税收返还。其中：增值税和消费税税收返还收入3,628万元，所得税基数返还收入473万元，成品油价格和税费改革税收返还收入1,299万元，增值税“五五分享”税收返还收入11,324万元，其他税收返还收入5,592万元。</t>
  </si>
  <si>
    <t>2.一般性转移支付。</t>
  </si>
  <si>
    <t>一般性转移支付收入234,025万元，比上年减少9,660万元，下降3.96%，其中：均衡性转移支付补助收入60,099万元，县级基本财力保障机制奖补收入16,591万元，结算补助收入1,094万元，企业事业单位划转补助收入2,559万元，基层公检法司转移支付收入1,654万元，义务教育转移支付收入9,520万元，基本养老金转移支付收入10,711万元，农村综合改革转移支付收入1,953万元，产粮（油）大县奖励资金收入118万元，重点生态功能区转移支付收入649万元，固定数额补助收入25,331万元，贫困地区转移支付收入28,414万元，其他一般性转移支付收入75,332万元。</t>
  </si>
  <si>
    <t>3.专项转移支付。</t>
  </si>
  <si>
    <t>专项转移支付收入151,076万元, 比上年增加21,933万元，增长16.98%。</t>
  </si>
  <si>
    <t>（二）举借债务情况。</t>
  </si>
  <si>
    <r>
      <t>1.地方政府债务限额余额情况。</t>
    </r>
    <r>
      <rPr>
        <sz val="12"/>
        <rFont val="宋体"/>
        <charset val="134"/>
      </rPr>
      <t>2017我市年政府债务余额250,843万元，比上年新增32,123万元，其中：一般债务余额162,048万元，专项债务余额88,795万元；2017年我市政府债务限额284,215万元，比上年新增41,000万元，其中：一般债务限额188,703万元，专项债务限额95,512万元。</t>
    </r>
  </si>
  <si>
    <r>
      <t>2.地方政府债券发行情况。</t>
    </r>
    <r>
      <rPr>
        <sz val="12"/>
        <rFont val="宋体"/>
        <charset val="134"/>
      </rPr>
      <t>2017年我市收到地方政府债务（转贷）收入41,000万元，全部为新增专项债券。</t>
    </r>
  </si>
  <si>
    <r>
      <t>3.地方政府债务还本情况。</t>
    </r>
    <r>
      <rPr>
        <sz val="12"/>
        <rFont val="宋体"/>
        <charset val="134"/>
      </rPr>
      <t>2017年我市地方政府债务还本8,878万元，其中：一般债务还本6,224万元，专项债务还本2,654万元。</t>
    </r>
  </si>
  <si>
    <t>（三）本级汇总的一般公共预算“三公”经费决算执行情况。</t>
  </si>
  <si>
    <t>详见预算草案报表6说明。</t>
  </si>
  <si>
    <t>（四）预算绩效工作推进情况。</t>
  </si>
  <si>
    <t>我市2017年决算暂未开展绩效评价工作。</t>
  </si>
  <si>
    <r>
      <t>目录</t>
    </r>
    <r>
      <rPr>
        <b/>
        <sz val="18"/>
        <rFont val="Arial"/>
        <charset val="0"/>
      </rPr>
      <t xml:space="preserve">	</t>
    </r>
  </si>
  <si>
    <r>
      <t>一、一般公共预算</t>
    </r>
    <r>
      <rPr>
        <sz val="14"/>
        <rFont val="Arial"/>
        <charset val="0"/>
      </rPr>
      <t xml:space="preserve">	</t>
    </r>
  </si>
  <si>
    <t>1.2017年英德市一般公共预算收入决算总表</t>
  </si>
  <si>
    <t>2.2017年英德市一般公共预算支出决算总表（按功能分类）</t>
  </si>
  <si>
    <t>3.2017年英德市一般公共预算支出决算表（按经济分类）</t>
  </si>
  <si>
    <t>4.2017年英德市一般公共预算支出决算表（按功能分类）</t>
  </si>
  <si>
    <r>
      <t xml:space="preserve">	</t>
    </r>
    <r>
      <rPr>
        <sz val="14"/>
        <rFont val="仿宋_GB2312"/>
        <charset val="0"/>
      </rPr>
      <t>关于2017年英德市一般公共预算支出的说明</t>
    </r>
  </si>
  <si>
    <t>5.2017年英德市一般公共预算基本支出决算表（按经济分类）</t>
  </si>
  <si>
    <t>6.2017年英德市一般公共预算“三公”经费决算表</t>
  </si>
  <si>
    <r>
      <t>关于</t>
    </r>
    <r>
      <rPr>
        <sz val="14"/>
        <rFont val="Arial"/>
        <charset val="0"/>
      </rPr>
      <t xml:space="preserve">	</t>
    </r>
    <r>
      <rPr>
        <sz val="14"/>
        <rFont val="仿宋_GB2312"/>
        <charset val="0"/>
      </rPr>
      <t>2017年英德市一般公共预算“三公”经费决算的说明</t>
    </r>
  </si>
  <si>
    <t>7.2017年英德市一般公共预算税收返还和转移支付决算表（按项目分地区列示）</t>
  </si>
  <si>
    <t>8.政府一般债务限额和余额情况表</t>
  </si>
  <si>
    <r>
      <t>二、政府性基金预算</t>
    </r>
    <r>
      <rPr>
        <sz val="14"/>
        <rFont val="Arial"/>
        <charset val="0"/>
      </rPr>
      <t xml:space="preserve">	</t>
    </r>
  </si>
  <si>
    <t>9.2017年英德市政府性基金预算收入决算总表</t>
  </si>
  <si>
    <t>10.2017年英德市政府性基金预算支出决算总表</t>
  </si>
  <si>
    <t>11.2017年英德市政府性基金预算支出决算表</t>
  </si>
  <si>
    <t>12.2017年英德市政府性基金转移支付决算表（按项目分地区列示）</t>
  </si>
  <si>
    <t>13.政府专项债务限额和余额情况表</t>
  </si>
  <si>
    <r>
      <t>三、国有资本经营预算</t>
    </r>
    <r>
      <rPr>
        <sz val="14"/>
        <rFont val="Arial"/>
        <charset val="0"/>
      </rPr>
      <t xml:space="preserve">	</t>
    </r>
  </si>
  <si>
    <t>14.2017年英德市国有资本经营预算收入决算表</t>
  </si>
  <si>
    <t>15.2017年英德市国有资本经营预算支出决算表</t>
  </si>
  <si>
    <r>
      <t>四、社会保险基金预算</t>
    </r>
    <r>
      <rPr>
        <sz val="14"/>
        <rFont val="Arial"/>
        <charset val="0"/>
      </rPr>
      <t xml:space="preserve">	</t>
    </r>
  </si>
  <si>
    <t>16.2017年英德市社会保险基金预算收入决算表</t>
  </si>
  <si>
    <t>17.2017年英德市社会保险基金预算支出决算表</t>
  </si>
  <si>
    <t>备注：1.标题为市（县、区）的表格，所有地级市、县（区、市）都要公开（空表也需公开）。其中，表2、表3可根据本地区预算编制情况，择一公开。
     2.表中所列具体收支项目，可根据本地区决算编制实际情况调整。</t>
  </si>
  <si>
    <t>表1</t>
  </si>
  <si>
    <t>2017年度英德市一般公共预算收入决算总表</t>
  </si>
  <si>
    <t>预算科目</t>
  </si>
  <si>
    <t>决算数</t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</si>
  <si>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</si>
  <si>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</si>
  <si>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</si>
  <si>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</si>
  <si>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</si>
  <si>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</si>
  <si>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</si>
  <si>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</si>
  <si>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</si>
  <si>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</si>
  <si>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</si>
  <si>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</si>
  <si>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契税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</si>
  <si>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</si>
  <si>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</si>
  <si>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</si>
  <si>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</si>
  <si>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</si>
  <si>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</si>
  <si>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 xml:space="preserve">   捐赠收入</t>
  </si>
  <si>
    <t xml:space="preserve">   政府住房基金收入</t>
  </si>
  <si>
    <t xml:space="preserve">   其他收入</t>
  </si>
  <si>
    <t>本 年 收 入 合 计</t>
  </si>
  <si>
    <t>上级补助收入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</si>
  <si>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</si>
  <si>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</si>
  <si>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</si>
  <si>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</si>
  <si>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增值税五五分享税收返还收入</t>
  </si>
  <si>
    <t xml:space="preserve">    其他税收返还收入</t>
  </si>
  <si>
    <t xml:space="preserve">  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</si>
  <si>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</si>
  <si>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</si>
  <si>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</si>
  <si>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企业事业单位划转补助收入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</si>
  <si>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</si>
  <si>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</si>
  <si>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</si>
  <si>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</si>
  <si>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</si>
  <si>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</si>
  <si>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</si>
  <si>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</si>
  <si>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其他一般性转移支付收入</t>
  </si>
  <si>
    <t xml:space="preserve">  专项转移支付收入</t>
  </si>
  <si>
    <t>上年结余</t>
  </si>
  <si>
    <t>待偿债置换一般债券上年结余</t>
  </si>
  <si>
    <t>调入预算稳定调节基金</t>
  </si>
  <si>
    <t xml:space="preserve">调入资金     </t>
  </si>
  <si>
    <t xml:space="preserve">   从政府性基金调入</t>
  </si>
  <si>
    <t>收  入  总  计</t>
  </si>
  <si>
    <t>表2</t>
  </si>
  <si>
    <t>2017年度英德市一般公共预算支出决算总表（按功能分类）</t>
  </si>
  <si>
    <t>一、一般公共服务支出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</si>
  <si>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</si>
  <si>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</si>
  <si>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</si>
  <si>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</si>
  <si>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</si>
  <si>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</si>
  <si>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</si>
  <si>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</si>
  <si>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</si>
  <si>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</si>
  <si>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</si>
  <si>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</si>
  <si>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</si>
  <si>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</si>
  <si>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</si>
  <si>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</si>
  <si>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</si>
  <si>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</si>
  <si>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</si>
  <si>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</si>
  <si>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</si>
  <si>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一般公共预算支出合计</t>
  </si>
  <si>
    <t>转移性支出</t>
  </si>
  <si>
    <t xml:space="preserve">   体制上解支出</t>
  </si>
  <si>
    <t xml:space="preserve">   出口退税专项上解支出</t>
  </si>
  <si>
    <t xml:space="preserve">   专项上解支出</t>
  </si>
  <si>
    <t>债务还本支出</t>
  </si>
  <si>
    <t>补充预算稳定调节基金</t>
  </si>
  <si>
    <t>年终结余</t>
  </si>
  <si>
    <t>一般公共预算支出总计</t>
  </si>
  <si>
    <t>表3</t>
  </si>
  <si>
    <t>2017年英德市一般公共预算支出决算表（按经济分类）</t>
  </si>
  <si>
    <t>科目
编码</t>
  </si>
  <si>
    <t>科目名称</t>
  </si>
  <si>
    <t>财政拨款列支数</t>
  </si>
  <si>
    <t>财政权责发生制列支数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</si>
  <si>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</si>
  <si>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</si>
  <si>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</si>
  <si>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</si>
  <si>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</si>
  <si>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</si>
  <si>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</si>
  <si>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</si>
  <si>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</si>
  <si>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</si>
  <si>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</si>
  <si>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</si>
  <si>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</si>
  <si>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</si>
  <si>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</si>
  <si>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</si>
  <si>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</si>
  <si>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</si>
  <si>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</si>
  <si>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</si>
  <si>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</si>
  <si>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</si>
  <si>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</si>
  <si>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</si>
  <si>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</si>
  <si>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</si>
  <si>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</si>
  <si>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</si>
  <si>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</si>
  <si>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</si>
  <si>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</si>
  <si>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</si>
  <si>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</si>
  <si>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</si>
  <si>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</si>
  <si>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</si>
  <si>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</si>
  <si>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</si>
  <si>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</si>
  <si>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</si>
  <si>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</si>
  <si>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</si>
  <si>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</si>
  <si>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</si>
  <si>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</si>
  <si>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</si>
  <si>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</si>
  <si>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</si>
  <si>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</si>
  <si>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</si>
  <si>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</si>
  <si>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</si>
  <si>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</si>
  <si>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</si>
  <si>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</si>
  <si>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</si>
  <si>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</si>
  <si>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</si>
  <si>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</si>
  <si>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</si>
  <si>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</si>
  <si>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</si>
  <si>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</si>
  <si>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</si>
  <si>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</si>
  <si>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</si>
  <si>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</si>
  <si>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</si>
  <si>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</si>
  <si>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</si>
  <si>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</si>
  <si>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</si>
  <si>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</si>
  <si>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</si>
  <si>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</si>
  <si>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</si>
  <si>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</si>
  <si>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</si>
  <si>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</si>
  <si>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</si>
  <si>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</si>
  <si>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</si>
  <si>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</si>
  <si>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</si>
  <si>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</si>
  <si>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</si>
  <si>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</si>
  <si>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</si>
  <si>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</si>
  <si>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</si>
  <si>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</si>
  <si>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</si>
  <si>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</si>
  <si>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30313</t>
  </si>
  <si>
    <t xml:space="preserve">  购房补贴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</si>
  <si>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</si>
  <si>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</si>
  <si>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</si>
  <si>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</si>
  <si>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</si>
  <si>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</si>
  <si>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</si>
  <si>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</si>
  <si>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</si>
  <si>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</si>
  <si>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</si>
  <si>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</si>
  <si>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</t>
  </si>
  <si>
    <t>债务利息支出</t>
  </si>
  <si>
    <t>30701</t>
  </si>
  <si>
    <t xml:space="preserve">  国内债务付息</t>
  </si>
  <si>
    <t>309</t>
  </si>
  <si>
    <t>基本建设支出</t>
  </si>
  <si>
    <t>30901</t>
  </si>
  <si>
    <t xml:space="preserve">  房屋建筑物购建</t>
  </si>
  <si>
    <t>30903</t>
  </si>
  <si>
    <t xml:space="preserve">  专用设备购置</t>
  </si>
  <si>
    <t>310</t>
  </si>
  <si>
    <t>其他资本性支出</t>
  </si>
  <si>
    <t>31001</t>
  </si>
  <si>
    <t>31002</t>
  </si>
  <si>
    <t xml:space="preserve">  办公设备购置</t>
  </si>
  <si>
    <t>31003</t>
  </si>
  <si>
    <t>31005</t>
  </si>
  <si>
    <t xml:space="preserve">  基础设施建设</t>
  </si>
  <si>
    <t>31006</t>
  </si>
  <si>
    <t xml:space="preserve">  大型修缮</t>
  </si>
  <si>
    <t>31007</t>
  </si>
  <si>
    <t xml:space="preserve">  信息网络及软件购置更新</t>
  </si>
  <si>
    <t>31008</t>
  </si>
  <si>
    <t xml:space="preserve">  物资储备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</si>
  <si>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</si>
  <si>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</si>
  <si>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</si>
  <si>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</si>
  <si>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</si>
  <si>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</si>
  <si>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</si>
  <si>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</si>
  <si>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</si>
  <si>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 xml:space="preserve">  公务用车购置</t>
  </si>
  <si>
    <t>31019</t>
  </si>
  <si>
    <t xml:space="preserve">  其他交通工具购置</t>
  </si>
  <si>
    <t>31099</t>
  </si>
  <si>
    <t xml:space="preserve">  其他资本性支出</t>
  </si>
  <si>
    <t>一般公共预算支出</t>
  </si>
  <si>
    <t>表4</t>
  </si>
  <si>
    <t>2017年度英德市本级一般公共预算支出决算表(按功能分类）</t>
  </si>
  <si>
    <t>单位：万元</t>
  </si>
  <si>
    <t>科目编码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</si>
  <si>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</si>
  <si>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</si>
  <si>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</si>
  <si>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</si>
  <si>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人大代表履职能力提升</t>
  </si>
  <si>
    <t xml:space="preserve">    代表工作</t>
  </si>
  <si>
    <t xml:space="preserve">    人大信访工作</t>
  </si>
  <si>
    <t xml:space="preserve">    其他人大事务支出</t>
  </si>
  <si>
    <t xml:space="preserve">  政协事务</t>
  </si>
  <si>
    <t xml:space="preserve">  政府办公厅(室)及相关机构事务</t>
  </si>
  <si>
    <t xml:space="preserve">    机关服务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</si>
  <si>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</si>
  <si>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</si>
  <si>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</si>
  <si>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</si>
  <si>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</si>
  <si>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</si>
  <si>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</si>
  <si>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</si>
  <si>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</si>
  <si>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</si>
  <si>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</si>
  <si>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</si>
  <si>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代扣代收代征税款手续费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</si>
  <si>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</si>
  <si>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</si>
  <si>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</si>
  <si>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</si>
  <si>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</si>
  <si>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</si>
  <si>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</si>
  <si>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</si>
  <si>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</si>
  <si>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</si>
  <si>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</si>
  <si>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</si>
  <si>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</si>
  <si>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专利试点和产业化推进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</si>
  <si>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</si>
  <si>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</si>
  <si>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</si>
  <si>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</si>
  <si>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</si>
  <si>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</si>
  <si>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</si>
  <si>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</si>
  <si>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</si>
  <si>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</si>
  <si>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</si>
  <si>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</si>
  <si>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</si>
  <si>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</si>
  <si>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</si>
  <si>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</si>
  <si>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</si>
  <si>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</si>
  <si>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</si>
  <si>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</si>
  <si>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</si>
  <si>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</si>
  <si>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</si>
  <si>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</si>
  <si>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</si>
  <si>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</si>
  <si>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</si>
  <si>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</si>
  <si>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</si>
  <si>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</si>
  <si>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</si>
  <si>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</si>
  <si>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</si>
  <si>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</si>
  <si>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>国防支出</t>
  </si>
  <si>
    <t xml:space="preserve">  国防动员</t>
  </si>
  <si>
    <t xml:space="preserve">    人民防空</t>
  </si>
  <si>
    <t xml:space="preserve">    民兵</t>
  </si>
  <si>
    <t>公共安全支出</t>
  </si>
  <si>
    <t xml:space="preserve">  武装警察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</si>
  <si>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</si>
  <si>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</si>
  <si>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</si>
  <si>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</si>
  <si>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</si>
  <si>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</si>
  <si>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</si>
  <si>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</si>
  <si>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警犬繁育及训养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</si>
  <si>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</si>
  <si>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</si>
  <si>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</si>
  <si>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</si>
  <si>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</si>
  <si>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</si>
  <si>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</si>
  <si>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</si>
  <si>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其他司法支出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</si>
  <si>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</si>
  <si>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</si>
  <si>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</si>
  <si>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</si>
  <si>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</si>
  <si>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</si>
  <si>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</si>
  <si>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</si>
  <si>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</si>
  <si>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</si>
  <si>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</si>
  <si>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</si>
  <si>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</si>
  <si>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</si>
  <si>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</si>
  <si>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</si>
  <si>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</si>
  <si>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</si>
  <si>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</si>
  <si>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</si>
  <si>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</si>
  <si>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</si>
  <si>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</si>
  <si>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</si>
  <si>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</si>
  <si>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</si>
  <si>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</si>
  <si>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</si>
  <si>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</si>
  <si>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产业技术研究与开发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</si>
  <si>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</si>
  <si>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</si>
  <si>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</si>
  <si>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</si>
  <si>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</si>
  <si>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</si>
  <si>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</si>
  <si>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</si>
  <si>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</si>
  <si>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</si>
  <si>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</si>
  <si>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</si>
  <si>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</si>
  <si>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</si>
  <si>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</si>
  <si>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</si>
  <si>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</si>
  <si>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</si>
  <si>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</si>
  <si>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</si>
  <si>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</si>
  <si>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</si>
  <si>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</si>
  <si>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</si>
  <si>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</si>
  <si>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</si>
  <si>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</si>
  <si>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</si>
  <si>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</si>
  <si>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</si>
  <si>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</si>
  <si>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</si>
  <si>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</si>
  <si>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</si>
  <si>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</si>
  <si>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电视</t>
  </si>
  <si>
    <t xml:space="preserve">    电影</t>
  </si>
  <si>
    <t xml:space="preserve">    新闻通讯</t>
  </si>
  <si>
    <t xml:space="preserve">    其他新闻出版广播影视支出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</si>
  <si>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</si>
  <si>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</si>
  <si>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</si>
  <si>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</si>
  <si>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</si>
  <si>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</si>
  <si>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</si>
  <si>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</si>
  <si>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</si>
  <si>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</si>
  <si>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</si>
  <si>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</si>
  <si>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</si>
  <si>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</si>
  <si>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</si>
  <si>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</si>
  <si>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</si>
  <si>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</si>
  <si>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</si>
  <si>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</si>
  <si>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</si>
  <si>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其他行政事业单位离退休支出</t>
  </si>
  <si>
    <t xml:space="preserve">  企业改革补助</t>
  </si>
  <si>
    <t xml:space="preserve">    其他企业改革发展补助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</si>
  <si>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</si>
  <si>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</si>
  <si>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</si>
  <si>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</si>
  <si>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</si>
  <si>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</si>
  <si>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</si>
  <si>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</si>
  <si>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</si>
  <si>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</si>
  <si>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</si>
  <si>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</si>
  <si>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</si>
  <si>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</si>
  <si>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</si>
  <si>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</si>
  <si>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</si>
  <si>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</si>
  <si>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</si>
  <si>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</si>
  <si>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</si>
  <si>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</si>
  <si>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</si>
  <si>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</si>
  <si>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</si>
  <si>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</si>
  <si>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</si>
  <si>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</si>
  <si>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</si>
  <si>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</si>
  <si>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</si>
  <si>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</si>
  <si>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</si>
  <si>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</si>
  <si>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</si>
  <si>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</si>
  <si>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</si>
  <si>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</si>
  <si>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</si>
  <si>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</si>
  <si>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</si>
  <si>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</si>
  <si>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</si>
  <si>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</si>
  <si>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</si>
  <si>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</si>
  <si>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</si>
  <si>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</si>
  <si>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</si>
  <si>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</si>
  <si>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</si>
  <si>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</si>
  <si>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</si>
  <si>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</si>
  <si>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</si>
  <si>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</si>
  <si>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</si>
  <si>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</si>
  <si>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</si>
  <si>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</si>
  <si>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</si>
  <si>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</si>
  <si>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</si>
  <si>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</si>
  <si>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</si>
  <si>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</si>
  <si>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</si>
  <si>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</si>
  <si>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</si>
  <si>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</si>
  <si>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</si>
  <si>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</si>
  <si>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</si>
  <si>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</si>
  <si>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</si>
  <si>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</si>
  <si>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</si>
  <si>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</si>
  <si>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</si>
  <si>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</si>
  <si>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</si>
  <si>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</si>
  <si>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</si>
  <si>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</si>
  <si>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</si>
  <si>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</si>
  <si>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</si>
  <si>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</si>
  <si>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</si>
  <si>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</si>
  <si>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</si>
  <si>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</si>
  <si>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</si>
  <si>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</si>
  <si>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  自然保护区</t>
  </si>
  <si>
    <t xml:space="preserve">    其他自然生态保护支出</t>
  </si>
  <si>
    <t xml:space="preserve">  天然林保护</t>
  </si>
  <si>
    <t xml:space="preserve">    其他天然林保护支出</t>
  </si>
  <si>
    <t xml:space="preserve">  能源节约利用(款)</t>
  </si>
  <si>
    <t xml:space="preserve">    能源节约利用(项)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</si>
  <si>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</si>
  <si>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</si>
  <si>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</si>
  <si>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</si>
  <si>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</si>
  <si>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</si>
  <si>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</si>
  <si>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</si>
  <si>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</si>
  <si>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</si>
  <si>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</si>
  <si>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</si>
  <si>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</si>
  <si>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</si>
  <si>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</si>
  <si>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</si>
  <si>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</si>
  <si>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</si>
  <si>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</si>
  <si>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</si>
  <si>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</si>
  <si>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</si>
  <si>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</si>
  <si>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</si>
  <si>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</si>
  <si>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</si>
  <si>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防灾救灾</t>
  </si>
  <si>
    <t xml:space="preserve">    稳定农民收入补贴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</si>
  <si>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</si>
  <si>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</si>
  <si>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</si>
  <si>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农业资源保护修复与利用</t>
  </si>
  <si>
    <t xml:space="preserve">    成品油价格改革对渔业的补贴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</si>
  <si>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</si>
  <si>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</si>
  <si>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</si>
  <si>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</si>
  <si>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</si>
  <si>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</si>
  <si>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</si>
  <si>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</si>
  <si>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林业执法与监督</t>
  </si>
  <si>
    <t xml:space="preserve">    林业工程与项目管理</t>
  </si>
  <si>
    <t xml:space="preserve">    林业政策制定与宣传</t>
  </si>
  <si>
    <t xml:space="preserve">    林业贷款贴息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</si>
  <si>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</si>
  <si>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</si>
  <si>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</si>
  <si>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</si>
  <si>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</si>
  <si>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</si>
  <si>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</si>
  <si>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大中型水库移民后期扶持专项支出</t>
  </si>
  <si>
    <t xml:space="preserve">    水利安全监督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</si>
  <si>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</si>
  <si>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</si>
  <si>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</si>
  <si>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</si>
  <si>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</si>
  <si>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</si>
  <si>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</si>
  <si>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</si>
  <si>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</si>
  <si>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</si>
  <si>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</si>
  <si>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</si>
  <si>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</si>
  <si>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</si>
  <si>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其他普惠金融发展支出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</si>
  <si>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</si>
  <si>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</si>
  <si>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</si>
  <si>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</si>
  <si>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</si>
  <si>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</si>
  <si>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</si>
  <si>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</si>
  <si>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</si>
  <si>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</si>
  <si>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</si>
  <si>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</si>
  <si>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</si>
  <si>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>资源勘探信息等支出</t>
  </si>
  <si>
    <t xml:space="preserve">  工业和信息产业监管</t>
  </si>
  <si>
    <t xml:space="preserve">    无线电监管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</si>
  <si>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</si>
  <si>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</si>
  <si>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</si>
  <si>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</si>
  <si>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</si>
  <si>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</si>
  <si>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</si>
  <si>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</si>
  <si>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</si>
  <si>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</si>
  <si>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</si>
  <si>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</si>
  <si>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</si>
  <si>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</si>
  <si>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</si>
  <si>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其他涉外发展服务支出</t>
  </si>
  <si>
    <t>金融支出</t>
  </si>
  <si>
    <t xml:space="preserve">  其他金融支出(款)</t>
  </si>
  <si>
    <t xml:space="preserve">    其他金融支出(项)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</si>
  <si>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</si>
  <si>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</si>
  <si>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</si>
  <si>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</si>
  <si>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国土整治</t>
  </si>
  <si>
    <t xml:space="preserve">    地质灾害防治</t>
  </si>
  <si>
    <t xml:space="preserve">    地质及矿产资源调查</t>
  </si>
  <si>
    <t xml:space="preserve">    地质矿产资源利用与保护</t>
  </si>
  <si>
    <t xml:space="preserve">    其他国土资源事务支出</t>
  </si>
  <si>
    <t xml:space="preserve">  地震事务</t>
  </si>
  <si>
    <t xml:space="preserve">    其他地震事务支出</t>
  </si>
  <si>
    <t xml:space="preserve">  气象事务</t>
  </si>
  <si>
    <t xml:space="preserve">    气象事业机构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</si>
  <si>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</si>
  <si>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</si>
  <si>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</si>
  <si>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</si>
  <si>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</si>
  <si>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</si>
  <si>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</si>
  <si>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</si>
  <si>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</si>
  <si>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</si>
  <si>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</si>
  <si>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城乡社区住宅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</si>
  <si>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</si>
  <si>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</si>
  <si>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</si>
  <si>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</si>
  <si>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其他粮油事务支出</t>
  </si>
  <si>
    <t>预备费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</si>
  <si>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</si>
  <si>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</si>
  <si>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</si>
  <si>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</si>
  <si>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</si>
  <si>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</si>
  <si>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</si>
  <si>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表4说明</t>
  </si>
  <si>
    <t>关于2017年英德市一般公共预算支出决算的说明</t>
  </si>
  <si>
    <t xml:space="preserve">    2017年，我市一般公共预算支出增长较快，全年一般公共预算支出625,620万元，完成调整预算数610,373万元的102.5%，比上年完成数586,231万元增支39,389万元，增长6.72%。其中重点支出完成情况如下：
    1、一般公共服务支出45,289万元，完成调整预算数45,217万元的100.16%，占一般公共预算支出的7.24%，比上年减支1,795万元，下降3.81%。
    2、公共安全支出22,889万元，完成调整预算数21,778万元的105.1%，占一般公共预算支出的3.66%，比上年减支2,441万元，下降9.64%。
    3、教育支出150,409万元，完成调整预算数142,979万元的105.2%，占一般公共预算支出的24.04%，比上年增支22,404万元，增长17.5%。
    4、社会保障和就业支出102,171万元，完成调整预算数91,849万元的111.24%，占一般公共预算支出的16.33%，比上年增支5,278万元，增长5.45%。
    5、医疗卫生与计划生育支出90,237万元，完成调整预算数81,436万元的110.81%，占一般公共预算支出的14.42%，比上年增支7,037万元，增长8.46%。
    6、农林水支出93,319万元，完成调整预算数93,093万元的100.24%，占一般公共预算支出的14.92%，比上年增支16,257万元，增长21.1%。
    7、交通运输支出25,967万元，完成调整预算数25,984万元的99.93%，占一般公共预算支出的4.15%，比上年减支6,605万元，下降20.28%。
    8、住房保障支出18,256万元，完成调整预算数25,626万元的71.24%，占一般公共预算支出的2.92%，比上年增支4,965万元，增长37.36%。</t>
  </si>
  <si>
    <t>表5</t>
  </si>
  <si>
    <t>2017年一般公共预算基本支出决算表（按经济分类）</t>
  </si>
  <si>
    <t>表6</t>
  </si>
  <si>
    <t>2017年英德市一般公共预算“三公”经费决算表</t>
  </si>
  <si>
    <t>项    目</t>
  </si>
  <si>
    <t>合    计</t>
  </si>
  <si>
    <t>1、因公出国（境）费用</t>
  </si>
  <si>
    <t>2、公务接待费</t>
  </si>
  <si>
    <t>3、公务用车费</t>
  </si>
  <si>
    <t>其中：(1)公务用车运行维护费</t>
  </si>
  <si>
    <t xml:space="preserve">      (2)公务用车购置</t>
  </si>
  <si>
    <t>备注:市（县、区）本级一般公共预算支出的“三公”经费是指部门决算基本支出及项目支出中安排的因公出国（境）支出、公务用车购置及运行维护支出和公务接待费支出</t>
  </si>
  <si>
    <t>表6说明</t>
  </si>
  <si>
    <t>英德市2017年“三公”经费决算情况说明</t>
  </si>
  <si>
    <r>
      <t xml:space="preserve">             </t>
    </r>
    <r>
      <rPr>
        <b/>
        <sz val="14"/>
        <color theme="1"/>
        <rFont val="宋体"/>
        <charset val="134"/>
        <scheme val="minor"/>
      </rPr>
      <t xml:space="preserve">       一、三公经费的构成</t>
    </r>
    <r>
      <rPr>
        <sz val="14"/>
        <color theme="1"/>
        <rFont val="宋体"/>
        <charset val="134"/>
        <scheme val="minor"/>
      </rPr>
      <t xml:space="preserve">
（1）因公出国（境）费，指单位工作人员公务出国（境）的住宿费、旅费、伙食补助费、杂费、培训费等支出。
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车。
（3）公务接待费，指单位按规定开支的各类公务接待（含外宾接待）支出。</t>
    </r>
  </si>
  <si>
    <r>
      <t xml:space="preserve">                  </t>
    </r>
    <r>
      <rPr>
        <b/>
        <sz val="14"/>
        <color theme="1"/>
        <rFont val="宋体"/>
        <charset val="134"/>
        <scheme val="minor"/>
      </rPr>
      <t xml:space="preserve"> 二、三公经费变动说明</t>
    </r>
    <r>
      <rPr>
        <sz val="14"/>
        <color theme="1"/>
        <rFont val="宋体"/>
        <charset val="134"/>
        <scheme val="minor"/>
      </rPr>
      <t xml:space="preserve">
    1、2017年我市三公经费总支出为3,633.22万元，比上年4,046.57万元减少413.35万元，下降10.21%，其中：因公出国（境）费用24.37万元，比上年35.71万元减少11.34万元，下降31.76%；公务接待费1,308.26万元，比上年1,488.47万元减少180.21万元，下降12.11%；公务用车费2,300.59万元，比上年2,522.39万元减少221.8万元，下降8.79%（其中公务用车运行维护费2,254.11万元，比上年2,449.64万元减少195.53万元，下降7.98%；公务用车购置费46.48万元，比上年72.75万元减少26.27万元，下降36.11%）；
   </t>
    </r>
    <r>
      <rPr>
        <b/>
        <sz val="14"/>
        <color theme="1"/>
        <rFont val="宋体"/>
        <charset val="134"/>
        <scheme val="minor"/>
      </rPr>
      <t>2、变动原因：</t>
    </r>
    <r>
      <rPr>
        <sz val="14"/>
        <color theme="1"/>
        <rFont val="宋体"/>
        <charset val="134"/>
        <scheme val="minor"/>
      </rPr>
      <t>主要是我市认真落实中央八项规定，加强支出管理，厉行节约，从而使得以上费用逐年降低。</t>
    </r>
  </si>
  <si>
    <t>表7</t>
  </si>
  <si>
    <t>2017年英德市一般公共预算税收返还和转移支付决算表
（按项目分地区）</t>
  </si>
  <si>
    <t>项目</t>
  </si>
  <si>
    <t>**县</t>
  </si>
  <si>
    <t>**区</t>
  </si>
  <si>
    <t>一、返还性支出</t>
  </si>
  <si>
    <t>……</t>
  </si>
  <si>
    <t>二、一般性转移支付支出</t>
  </si>
  <si>
    <t>三、专项转移支付</t>
  </si>
  <si>
    <t>备注：由于我市镇级没设金库，且市对镇级财政体制没有实行上下级财政的结算模式，镇级仅作为一个部门编制预算。</t>
  </si>
  <si>
    <t>表8</t>
  </si>
  <si>
    <t>2017年英德市政府一般债务限额和余额情况表</t>
  </si>
  <si>
    <t>项             目</t>
  </si>
  <si>
    <t>执行情况</t>
  </si>
  <si>
    <t>一、上年末一般债务余额</t>
  </si>
  <si>
    <t>二、本年一般债务限额</t>
  </si>
  <si>
    <t>三、本年新增一般债务转贷收入</t>
  </si>
  <si>
    <t>四、本年一般债务还本额</t>
  </si>
  <si>
    <t>五、本年新增外债转贷政府债务限额</t>
  </si>
  <si>
    <t>六、本年一般债务余额</t>
  </si>
  <si>
    <t>表9</t>
  </si>
  <si>
    <t>2017年度英德市政府性基金收入决算总表</t>
  </si>
  <si>
    <t>国有土地使用权出让收入</t>
  </si>
  <si>
    <t xml:space="preserve">  土地出让价款收入</t>
  </si>
  <si>
    <t xml:space="preserve">  补缴的土地价款</t>
  </si>
  <si>
    <t xml:space="preserve">  缴纳新增建设用地土地有偿使用费</t>
  </si>
  <si>
    <t xml:space="preserve">  其他土地出让收入</t>
  </si>
  <si>
    <t>城市公用事业附加收入</t>
  </si>
  <si>
    <t>农业土地开发资金收入</t>
  </si>
  <si>
    <t>城市基础设施配套收入</t>
  </si>
  <si>
    <t>彩票公益金收入</t>
  </si>
  <si>
    <t xml:space="preserve">  福利彩票公益金收入</t>
  </si>
  <si>
    <t xml:space="preserve">  体育彩票公益金收入</t>
  </si>
  <si>
    <t>债务(转贷)收入</t>
  </si>
  <si>
    <t>收 入 总 计</t>
  </si>
  <si>
    <t>表10</t>
  </si>
  <si>
    <t>2017年英德市政府性基金预算支出决算总表</t>
  </si>
  <si>
    <t>项          目</t>
  </si>
  <si>
    <t>一、文化体育与传媒支出</t>
  </si>
  <si>
    <t>市本级支出</t>
  </si>
  <si>
    <t>对下级转移支付</t>
  </si>
  <si>
    <t>二、社会保障和就业支出</t>
  </si>
  <si>
    <t>三、城乡社区支出</t>
  </si>
  <si>
    <t>四、农林水支出</t>
  </si>
  <si>
    <t>五、交通运输支出</t>
  </si>
  <si>
    <t>六、资源勘探信息等支出</t>
  </si>
  <si>
    <t>七、其他支出</t>
  </si>
  <si>
    <t>八、调出资金</t>
  </si>
  <si>
    <t>九、债务付息支出</t>
  </si>
  <si>
    <t>十、债务发行费用支出</t>
  </si>
  <si>
    <t>十一、年终结余</t>
  </si>
  <si>
    <t>十二、上解支出</t>
  </si>
  <si>
    <t>支出总计</t>
  </si>
  <si>
    <t>1.市本级支出</t>
  </si>
  <si>
    <t>2.对下级转移支付</t>
  </si>
  <si>
    <t>3.调出资金</t>
  </si>
  <si>
    <t>4.年终结余</t>
  </si>
  <si>
    <t>5、上解支出</t>
  </si>
  <si>
    <t>备注：</t>
  </si>
  <si>
    <t>表11</t>
  </si>
  <si>
    <t>2017年度英德市政府性基金支出决算表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</si>
  <si>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</si>
  <si>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</si>
  <si>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</si>
  <si>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</si>
  <si>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</si>
  <si>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</si>
  <si>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</si>
  <si>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大中型水库库区基金及对应专项债务收入安排的支出</t>
  </si>
  <si>
    <t>其他支出</t>
  </si>
  <si>
    <t xml:space="preserve">  彩票公益金及对应专项债务收入安排的支出</t>
  </si>
  <si>
    <t>债务发行费用支出</t>
  </si>
  <si>
    <t>基 金 预 算 支 出</t>
  </si>
  <si>
    <t>表12</t>
  </si>
  <si>
    <t>2017年英德市政府性基金转移支付决算表
（按项目分地区）</t>
  </si>
  <si>
    <t xml:space="preserve">  ……</t>
  </si>
  <si>
    <t>附表13</t>
  </si>
  <si>
    <t>2017年英德市政府专项债务限额和余额情况表</t>
  </si>
  <si>
    <t>一、上年末专项债务余额</t>
  </si>
  <si>
    <t>二、本年专项债务限额</t>
  </si>
  <si>
    <t>三、本年新增专项债务转贷收入</t>
  </si>
  <si>
    <t>四、本年专项债务还本额</t>
  </si>
  <si>
    <t>六、本年专项债务余额</t>
  </si>
  <si>
    <t>表14</t>
  </si>
  <si>
    <t>2017年度英德市国有资本经营预算收入决算表</t>
  </si>
  <si>
    <t>单位:万元</t>
  </si>
  <si>
    <t>股利、股息收入</t>
  </si>
  <si>
    <t>产权转让收入</t>
  </si>
  <si>
    <t>其他国有资本经营预算收入</t>
  </si>
  <si>
    <t>省补助计划单列市收入</t>
  </si>
  <si>
    <t>表15</t>
  </si>
  <si>
    <t>2017年度英德市国有资本经营预算支出决算表</t>
  </si>
  <si>
    <t>国有资本经营预算支出</t>
  </si>
  <si>
    <t xml:space="preserve">    解决历史遗留问题及改革成本支出</t>
  </si>
  <si>
    <t xml:space="preserve">    国有企业资本金注入</t>
  </si>
  <si>
    <t xml:space="preserve">    企业政策性补贴</t>
  </si>
  <si>
    <t xml:space="preserve">    金融国有资本经营预算支出</t>
  </si>
  <si>
    <t xml:space="preserve">    其他国有资本经营预算支出</t>
  </si>
  <si>
    <t>本 年 支 出 合 计</t>
  </si>
  <si>
    <t>支  出  总  计</t>
  </si>
  <si>
    <t>表16</t>
  </si>
  <si>
    <t>2017年英德市社会保险基金预算收入决算表</t>
  </si>
  <si>
    <t>2017年决算数</t>
  </si>
  <si>
    <t>一、个人缴费收入</t>
  </si>
  <si>
    <t>二、集体补助收入</t>
  </si>
  <si>
    <t>三、利息收入</t>
  </si>
  <si>
    <t>四、政府补贴收入</t>
  </si>
  <si>
    <t xml:space="preserve">    其中：对基础养老金的补贴收入</t>
  </si>
  <si>
    <t xml:space="preserve">          对个人缴费的补贴收入</t>
  </si>
  <si>
    <t xml:space="preserve">          其他财政补贴收入</t>
  </si>
  <si>
    <t>五、其他收入</t>
  </si>
  <si>
    <t>六、转移收入</t>
  </si>
  <si>
    <t>本年收入小计</t>
  </si>
  <si>
    <t>下级上解收入</t>
  </si>
  <si>
    <t>本年收入合计</t>
  </si>
  <si>
    <t>总        计</t>
  </si>
  <si>
    <t>表17</t>
  </si>
  <si>
    <t>2017年英德市社会保险基金预算支出决算表</t>
  </si>
  <si>
    <t>项       目</t>
  </si>
  <si>
    <t>一、基础养老金支出</t>
  </si>
  <si>
    <t>二、个人账户养老金支出</t>
  </si>
  <si>
    <t>三、丧葬抚恤补助支出</t>
  </si>
  <si>
    <t>四、其他支出</t>
  </si>
  <si>
    <t>五、转移支出</t>
  </si>
  <si>
    <t>本年支出小计</t>
  </si>
  <si>
    <t>补助下级支出</t>
  </si>
  <si>
    <t>上解上级支出</t>
  </si>
  <si>
    <t>本年支出合计</t>
  </si>
  <si>
    <t>本年收支结余</t>
  </si>
  <si>
    <t>年末滚存结余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</si>
</sst>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);[Red]\(0\)"/>
    <numFmt numFmtId="177" formatCode="#,##0_ "/>
    <numFmt numFmtId="178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_ "/>
    <numFmt numFmtId="180" formatCode="0.0%"/>
    <numFmt numFmtId="181" formatCode="#,##0.00_);[Red]\(#,##0.00\)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8"/>
      <name val="方正小标宋简体"/>
      <charset val="134"/>
    </font>
    <font>
      <b/>
      <sz val="12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4"/>
      <name val="Arial"/>
      <charset val="0"/>
    </font>
    <font>
      <sz val="14"/>
      <name val="宋体"/>
      <charset val="0"/>
    </font>
    <font>
      <b/>
      <sz val="12"/>
      <name val="楷体_GB2312"/>
      <charset val="134"/>
    </font>
    <font>
      <sz val="16"/>
      <name val="仿宋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8"/>
      <name val="Arial"/>
      <charset val="0"/>
    </font>
    <font>
      <sz val="14"/>
      <name val="仿宋_GB2312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15" borderId="22" applyNumberFormat="0" applyAlignment="0" applyProtection="0">
      <alignment vertical="center"/>
    </xf>
    <xf numFmtId="0" fontId="49" fillId="0" borderId="0">
      <alignment vertical="center"/>
    </xf>
    <xf numFmtId="0" fontId="51" fillId="15" borderId="19" applyNumberFormat="0" applyAlignment="0" applyProtection="0">
      <alignment vertical="center"/>
    </xf>
    <xf numFmtId="0" fontId="50" fillId="28" borderId="25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0" borderId="0"/>
    <xf numFmtId="0" fontId="36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" fillId="0" borderId="0"/>
    <xf numFmtId="0" fontId="36" fillId="2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top"/>
    </xf>
    <xf numFmtId="0" fontId="1" fillId="0" borderId="0"/>
    <xf numFmtId="0" fontId="1" fillId="0" borderId="0"/>
    <xf numFmtId="0" fontId="47" fillId="0" borderId="0"/>
    <xf numFmtId="0" fontId="1" fillId="0" borderId="0"/>
  </cellStyleXfs>
  <cellXfs count="213">
    <xf numFmtId="0" fontId="0" fillId="0" borderId="0" xfId="0">
      <alignment vertical="center"/>
    </xf>
    <xf numFmtId="0" fontId="1" fillId="0" borderId="0" xfId="54"/>
    <xf numFmtId="0" fontId="2" fillId="2" borderId="0" xfId="54" applyNumberFormat="1" applyFont="1" applyFill="1" applyBorder="1" applyAlignment="1" applyProtection="1"/>
    <xf numFmtId="0" fontId="3" fillId="2" borderId="0" xfId="54" applyNumberFormat="1" applyFont="1" applyFill="1" applyBorder="1" applyAlignment="1" applyProtection="1">
      <alignment horizontal="right" vertical="center"/>
    </xf>
    <xf numFmtId="0" fontId="4" fillId="2" borderId="0" xfId="54" applyNumberFormat="1" applyFont="1" applyFill="1" applyAlignment="1" applyProtection="1">
      <alignment horizontal="center" vertical="center"/>
    </xf>
    <xf numFmtId="0" fontId="5" fillId="2" borderId="1" xfId="54" applyNumberFormat="1" applyFont="1" applyFill="1" applyBorder="1" applyAlignment="1" applyProtection="1">
      <alignment vertical="center"/>
    </xf>
    <xf numFmtId="0" fontId="6" fillId="2" borderId="1" xfId="54" applyNumberFormat="1" applyFont="1" applyFill="1" applyBorder="1" applyAlignment="1" applyProtection="1">
      <alignment horizontal="right" vertical="center"/>
    </xf>
    <xf numFmtId="0" fontId="7" fillId="2" borderId="2" xfId="54" applyNumberFormat="1" applyFont="1" applyFill="1" applyBorder="1" applyAlignment="1" applyProtection="1">
      <alignment horizontal="center" vertical="center"/>
    </xf>
    <xf numFmtId="0" fontId="7" fillId="2" borderId="2" xfId="54" applyNumberFormat="1" applyFont="1" applyFill="1" applyBorder="1" applyAlignment="1" applyProtection="1">
      <alignment horizontal="center" vertical="center" wrapText="1"/>
    </xf>
    <xf numFmtId="0" fontId="7" fillId="2" borderId="3" xfId="54" applyNumberFormat="1" applyFont="1" applyFill="1" applyBorder="1" applyAlignment="1" applyProtection="1">
      <alignment vertical="center"/>
    </xf>
    <xf numFmtId="177" fontId="6" fillId="2" borderId="3" xfId="54" applyNumberFormat="1" applyFont="1" applyFill="1" applyBorder="1" applyAlignment="1" applyProtection="1">
      <alignment horizontal="center" vertical="center"/>
    </xf>
    <xf numFmtId="0" fontId="6" fillId="2" borderId="3" xfId="54" applyNumberFormat="1" applyFont="1" applyFill="1" applyBorder="1" applyAlignment="1" applyProtection="1">
      <alignment vertical="center"/>
    </xf>
    <xf numFmtId="0" fontId="7" fillId="2" borderId="3" xfId="54" applyNumberFormat="1" applyFont="1" applyFill="1" applyBorder="1" applyAlignment="1" applyProtection="1">
      <alignment horizontal="center" vertical="center"/>
    </xf>
    <xf numFmtId="177" fontId="6" fillId="2" borderId="4" xfId="54" applyNumberFormat="1" applyFont="1" applyFill="1" applyBorder="1" applyAlignment="1" applyProtection="1">
      <alignment horizontal="center" vertical="center"/>
    </xf>
    <xf numFmtId="0" fontId="1" fillId="0" borderId="0" xfId="54" applyAlignment="1">
      <alignment horizontal="center"/>
    </xf>
    <xf numFmtId="177" fontId="1" fillId="0" borderId="0" xfId="54" applyNumberFormat="1"/>
    <xf numFmtId="177" fontId="2" fillId="2" borderId="0" xfId="54" applyNumberFormat="1" applyFont="1" applyFill="1" applyBorder="1" applyAlignment="1" applyProtection="1"/>
    <xf numFmtId="0" fontId="3" fillId="2" borderId="0" xfId="54" applyNumberFormat="1" applyFont="1" applyFill="1" applyAlignment="1" applyProtection="1">
      <alignment horizontal="right"/>
    </xf>
    <xf numFmtId="0" fontId="4" fillId="2" borderId="0" xfId="54" applyNumberFormat="1" applyFont="1" applyFill="1" applyBorder="1" applyAlignment="1" applyProtection="1">
      <alignment horizontal="center" vertical="center"/>
    </xf>
    <xf numFmtId="177" fontId="4" fillId="2" borderId="0" xfId="54" applyNumberFormat="1" applyFont="1" applyFill="1" applyBorder="1" applyAlignment="1" applyProtection="1">
      <alignment horizontal="center" vertical="center"/>
    </xf>
    <xf numFmtId="177" fontId="6" fillId="2" borderId="1" xfId="54" applyNumberFormat="1" applyFont="1" applyFill="1" applyBorder="1" applyAlignment="1" applyProtection="1">
      <alignment horizontal="right" vertical="center"/>
    </xf>
    <xf numFmtId="177" fontId="7" fillId="2" borderId="2" xfId="54" applyNumberFormat="1" applyFont="1" applyFill="1" applyBorder="1" applyAlignment="1" applyProtection="1">
      <alignment horizontal="center" vertical="center" wrapText="1"/>
    </xf>
    <xf numFmtId="0" fontId="7" fillId="2" borderId="5" xfId="54" applyNumberFormat="1" applyFont="1" applyFill="1" applyBorder="1" applyAlignment="1" applyProtection="1">
      <alignment vertical="center"/>
    </xf>
    <xf numFmtId="177" fontId="6" fillId="2" borderId="5" xfId="54" applyNumberFormat="1" applyFont="1" applyFill="1" applyBorder="1" applyAlignment="1" applyProtection="1">
      <alignment horizontal="center" vertical="center"/>
    </xf>
    <xf numFmtId="0" fontId="7" fillId="2" borderId="4" xfId="54" applyNumberFormat="1" applyFont="1" applyFill="1" applyBorder="1" applyAlignment="1" applyProtection="1">
      <alignment vertical="center"/>
    </xf>
    <xf numFmtId="0" fontId="7" fillId="2" borderId="4" xfId="54" applyNumberFormat="1" applyFont="1" applyFill="1" applyBorder="1" applyAlignment="1" applyProtection="1">
      <alignment horizontal="center" vertical="center"/>
    </xf>
    <xf numFmtId="0" fontId="7" fillId="2" borderId="6" xfId="54" applyNumberFormat="1" applyFont="1" applyFill="1" applyBorder="1" applyAlignment="1" applyProtection="1">
      <alignment horizontal="center" vertical="center"/>
    </xf>
    <xf numFmtId="0" fontId="6" fillId="2" borderId="7" xfId="54" applyNumberFormat="1" applyFont="1" applyFill="1" applyBorder="1" applyAlignment="1" applyProtection="1">
      <alignment horizontal="center" vertical="center"/>
    </xf>
    <xf numFmtId="0" fontId="7" fillId="2" borderId="8" xfId="54" applyNumberFormat="1" applyFont="1" applyFill="1" applyBorder="1" applyAlignment="1" applyProtection="1">
      <alignment vertical="center"/>
    </xf>
    <xf numFmtId="0" fontId="7" fillId="2" borderId="7" xfId="54" applyNumberFormat="1" applyFont="1" applyFill="1" applyBorder="1" applyAlignment="1" applyProtection="1">
      <alignment horizontal="center" vertical="center"/>
    </xf>
    <xf numFmtId="177" fontId="1" fillId="0" borderId="0" xfId="54" applyNumberFormat="1" applyAlignment="1">
      <alignment horizontal="center"/>
    </xf>
    <xf numFmtId="3" fontId="1" fillId="3" borderId="0" xfId="55" applyNumberFormat="1" applyFont="1" applyFill="1" applyAlignment="1" applyProtection="1">
      <alignment horizontal="right" vertical="center"/>
    </xf>
    <xf numFmtId="3" fontId="8" fillId="3" borderId="0" xfId="55" applyNumberFormat="1" applyFont="1" applyFill="1" applyAlignment="1" applyProtection="1">
      <alignment horizontal="right" vertical="center"/>
    </xf>
    <xf numFmtId="0" fontId="1" fillId="3" borderId="0" xfId="55" applyFont="1" applyFill="1"/>
    <xf numFmtId="3" fontId="1" fillId="3" borderId="0" xfId="55" applyNumberFormat="1" applyFont="1" applyFill="1" applyAlignment="1" applyProtection="1"/>
    <xf numFmtId="3" fontId="1" fillId="3" borderId="0" xfId="55" applyNumberFormat="1" applyFont="1" applyFill="1" applyAlignment="1" applyProtection="1">
      <alignment horizontal="center"/>
    </xf>
    <xf numFmtId="0" fontId="1" fillId="3" borderId="0" xfId="55" applyFill="1"/>
    <xf numFmtId="3" fontId="9" fillId="3" borderId="0" xfId="55" applyNumberFormat="1" applyFont="1" applyFill="1" applyAlignment="1" applyProtection="1">
      <alignment horizontal="right"/>
    </xf>
    <xf numFmtId="3" fontId="10" fillId="3" borderId="0" xfId="55" applyNumberFormat="1" applyFont="1" applyFill="1" applyAlignment="1" applyProtection="1">
      <alignment horizontal="center" vertical="center"/>
    </xf>
    <xf numFmtId="3" fontId="2" fillId="3" borderId="1" xfId="55" applyNumberFormat="1" applyFont="1" applyFill="1" applyBorder="1" applyAlignment="1" applyProtection="1">
      <alignment horizontal="left" vertical="center"/>
    </xf>
    <xf numFmtId="3" fontId="2" fillId="3" borderId="1" xfId="55" applyNumberFormat="1" applyFont="1" applyFill="1" applyBorder="1" applyAlignment="1" applyProtection="1">
      <alignment horizontal="right" vertical="center"/>
    </xf>
    <xf numFmtId="3" fontId="9" fillId="3" borderId="2" xfId="55" applyNumberFormat="1" applyFont="1" applyFill="1" applyBorder="1" applyAlignment="1" applyProtection="1">
      <alignment horizontal="center" vertical="center"/>
    </xf>
    <xf numFmtId="3" fontId="9" fillId="3" borderId="2" xfId="55" applyNumberFormat="1" applyFont="1" applyFill="1" applyBorder="1" applyAlignment="1" applyProtection="1">
      <alignment horizontal="left" vertical="center"/>
    </xf>
    <xf numFmtId="3" fontId="2" fillId="3" borderId="2" xfId="55" applyNumberFormat="1" applyFont="1" applyFill="1" applyBorder="1" applyAlignment="1" applyProtection="1">
      <alignment horizontal="center" vertical="center"/>
    </xf>
    <xf numFmtId="3" fontId="2" fillId="3" borderId="2" xfId="55" applyNumberFormat="1" applyFont="1" applyFill="1" applyBorder="1" applyAlignment="1" applyProtection="1">
      <alignment horizontal="left" vertical="center"/>
    </xf>
    <xf numFmtId="0" fontId="1" fillId="3" borderId="0" xfId="55" applyFont="1" applyFill="1" applyAlignment="1">
      <alignment horizontal="center"/>
    </xf>
    <xf numFmtId="3" fontId="8" fillId="3" borderId="0" xfId="55" applyNumberFormat="1" applyFont="1" applyFill="1" applyAlignment="1" applyProtection="1"/>
    <xf numFmtId="0" fontId="8" fillId="3" borderId="0" xfId="55" applyFont="1" applyFill="1"/>
    <xf numFmtId="0" fontId="1" fillId="0" borderId="0" xfId="0" applyFont="1" applyFill="1" applyAlignment="1"/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2" fillId="0" borderId="0" xfId="0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5" fillId="0" borderId="2" xfId="0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 indent="1"/>
    </xf>
    <xf numFmtId="177" fontId="1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 wrapText="1"/>
    </xf>
    <xf numFmtId="0" fontId="1" fillId="3" borderId="0" xfId="0" applyFont="1" applyFill="1" applyBorder="1" applyAlignment="1"/>
    <xf numFmtId="0" fontId="8" fillId="3" borderId="0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16" fillId="3" borderId="0" xfId="0" applyNumberFormat="1" applyFont="1" applyFill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vertical="center"/>
    </xf>
    <xf numFmtId="0" fontId="9" fillId="3" borderId="7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3" borderId="9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3" fontId="9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left" vertical="center"/>
    </xf>
    <xf numFmtId="0" fontId="2" fillId="3" borderId="2" xfId="0" applyNumberFormat="1" applyFont="1" applyFill="1" applyBorder="1" applyAlignment="1" applyProtection="1">
      <alignment vertical="center"/>
    </xf>
    <xf numFmtId="3" fontId="2" fillId="3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/>
    <xf numFmtId="180" fontId="8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180" fontId="1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177" fontId="8" fillId="0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vertical="center" wrapText="1"/>
      <protection locked="0"/>
    </xf>
    <xf numFmtId="177" fontId="8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 applyProtection="1">
      <alignment horizontal="left" vertical="center" indent="2"/>
      <protection locked="0"/>
    </xf>
    <xf numFmtId="177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179" fontId="1" fillId="0" borderId="2" xfId="0" applyNumberFormat="1" applyFont="1" applyFill="1" applyBorder="1" applyAlignment="1" applyProtection="1">
      <alignment horizontal="left" vertical="center" indent="3"/>
      <protection locked="0"/>
    </xf>
    <xf numFmtId="179" fontId="1" fillId="0" borderId="2" xfId="0" applyNumberFormat="1" applyFont="1" applyFill="1" applyBorder="1" applyAlignment="1" applyProtection="1">
      <alignment horizontal="left" vertical="center" indent="3"/>
      <protection locked="0"/>
    </xf>
    <xf numFmtId="177" fontId="1" fillId="0" borderId="2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9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3" fontId="9" fillId="3" borderId="2" xfId="0" applyNumberFormat="1" applyFont="1" applyFill="1" applyBorder="1" applyAlignment="1" applyProtection="1">
      <alignment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vertical="center" wrapText="1"/>
    </xf>
    <xf numFmtId="3" fontId="9" fillId="0" borderId="2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right" vertical="center" shrinkToFit="1"/>
    </xf>
    <xf numFmtId="177" fontId="1" fillId="0" borderId="2" xfId="0" applyNumberFormat="1" applyFont="1" applyFill="1" applyBorder="1" applyAlignment="1">
      <alignment horizontal="right" vertical="center" shrinkToFit="1"/>
    </xf>
    <xf numFmtId="0" fontId="1" fillId="3" borderId="0" xfId="0" applyFont="1" applyFill="1" applyAlignment="1"/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4" borderId="10" xfId="0" applyNumberFormat="1" applyFont="1" applyFill="1" applyBorder="1" applyAlignment="1" applyProtection="1">
      <alignment horizontal="center"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8" fillId="4" borderId="11" xfId="0" applyNumberFormat="1" applyFont="1" applyFill="1" applyBorder="1" applyAlignment="1" applyProtection="1">
      <alignment horizontal="center" vertical="center"/>
    </xf>
    <xf numFmtId="0" fontId="8" fillId="4" borderId="12" xfId="0" applyNumberFormat="1" applyFont="1" applyFill="1" applyBorder="1" applyAlignment="1" applyProtection="1">
      <alignment horizontal="center" vertical="center"/>
    </xf>
    <xf numFmtId="0" fontId="9" fillId="4" borderId="9" xfId="0" applyNumberFormat="1" applyFont="1" applyFill="1" applyBorder="1" applyAlignment="1" applyProtection="1">
      <alignment horizontal="center" vertical="center" wrapText="1"/>
    </xf>
    <xf numFmtId="0" fontId="9" fillId="3" borderId="9" xfId="0" applyNumberFormat="1" applyFont="1" applyFill="1" applyBorder="1" applyAlignment="1" applyProtection="1">
      <alignment horizontal="center" vertical="center" wrapText="1"/>
    </xf>
    <xf numFmtId="0" fontId="9" fillId="4" borderId="13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left" vertical="center"/>
    </xf>
    <xf numFmtId="3" fontId="9" fillId="5" borderId="2" xfId="0" applyNumberFormat="1" applyFont="1" applyFill="1" applyBorder="1" applyAlignment="1" applyProtection="1">
      <alignment horizontal="right" vertical="center"/>
    </xf>
    <xf numFmtId="0" fontId="2" fillId="4" borderId="2" xfId="0" applyNumberFormat="1" applyFont="1" applyFill="1" applyBorder="1" applyAlignment="1" applyProtection="1">
      <alignment horizontal="left" vertical="center"/>
    </xf>
    <xf numFmtId="3" fontId="2" fillId="6" borderId="2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6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righ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3" fontId="2" fillId="3" borderId="16" xfId="0" applyNumberFormat="1" applyFont="1" applyFill="1" applyBorder="1" applyAlignment="1" applyProtection="1">
      <alignment horizontal="center" vertical="center"/>
    </xf>
    <xf numFmtId="3" fontId="2" fillId="3" borderId="12" xfId="0" applyNumberFormat="1" applyFont="1" applyFill="1" applyBorder="1" applyAlignment="1" applyProtection="1">
      <alignment horizontal="right" vertical="center"/>
    </xf>
    <xf numFmtId="3" fontId="9" fillId="3" borderId="17" xfId="0" applyNumberFormat="1" applyFont="1" applyFill="1" applyBorder="1" applyAlignment="1" applyProtection="1">
      <alignment horizontal="center" vertical="center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9" fillId="0" borderId="2" xfId="54" applyNumberFormat="1" applyFont="1" applyFill="1" applyBorder="1" applyAlignment="1" applyProtection="1">
      <alignment horizontal="center" vertical="center"/>
    </xf>
    <xf numFmtId="0" fontId="9" fillId="0" borderId="2" xfId="54" applyNumberFormat="1" applyFont="1" applyFill="1" applyBorder="1" applyAlignment="1" applyProtection="1">
      <alignment vertical="center"/>
    </xf>
    <xf numFmtId="178" fontId="2" fillId="0" borderId="2" xfId="54" applyNumberFormat="1" applyFont="1" applyFill="1" applyBorder="1" applyAlignment="1" applyProtection="1">
      <alignment horizontal="center"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3" fontId="9" fillId="0" borderId="2" xfId="54" applyNumberFormat="1" applyFont="1" applyFill="1" applyBorder="1" applyAlignment="1" applyProtection="1">
      <alignment horizontal="center" vertical="center"/>
    </xf>
    <xf numFmtId="178" fontId="9" fillId="0" borderId="2" xfId="54" applyNumberFormat="1" applyFont="1" applyFill="1" applyBorder="1" applyAlignment="1" applyProtection="1">
      <alignment horizontal="center" vertical="center"/>
    </xf>
    <xf numFmtId="177" fontId="9" fillId="0" borderId="2" xfId="54" applyNumberFormat="1" applyFont="1" applyFill="1" applyBorder="1" applyAlignment="1" applyProtection="1">
      <alignment horizontal="center" vertical="center"/>
    </xf>
    <xf numFmtId="181" fontId="9" fillId="0" borderId="2" xfId="54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justify"/>
    </xf>
    <xf numFmtId="0" fontId="27" fillId="0" borderId="0" xfId="0" applyFont="1" applyFill="1" applyBorder="1" applyAlignment="1">
      <alignment horizontal="justify"/>
    </xf>
    <xf numFmtId="0" fontId="28" fillId="0" borderId="0" xfId="0" applyFont="1" applyFill="1" applyBorder="1" applyAlignment="1">
      <alignment horizontal="justify"/>
    </xf>
    <xf numFmtId="0" fontId="29" fillId="0" borderId="0" xfId="0" applyFont="1" applyFill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1" fillId="0" borderId="0" xfId="26" applyFont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政府决算公开模板_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ColLevel_0" xfId="53"/>
    <cellStyle name="常规 2" xfId="54"/>
    <cellStyle name="常规 3" xfId="55"/>
    <cellStyle name="常规 4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vo2016\Desktop\&#24037;&#20855;&#25991;&#20214;\2017&#24180;&#24635;&#20915;&#31639;&#25253;&#34920;-&#33521;&#24503;&#24066;4.26&#65288;&#24405;&#20837;&#3492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3521;&#24503;&#24066;&#19968;&#33324;&#20844;&#20849;&#39044;&#31639;&#31246;&#25910;&#36820;&#36824;&#21644;&#36716;&#31227;&#25903;&#20184;&#20915;&#31639;&#34920;&#65288;&#31354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3521;&#24503;&#24066;&#25919;&#24220;&#24615;&#22522;&#37329;&#36716;&#31227;&#25903;&#20184;&#20915;&#31639;&#34920;&#65288;&#31354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P15">
            <v>16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3556</v>
          </cell>
        </row>
        <row r="27">
          <cell r="P27">
            <v>377</v>
          </cell>
        </row>
        <row r="31">
          <cell r="P31">
            <v>0</v>
          </cell>
        </row>
        <row r="32">
          <cell r="P32">
            <v>0</v>
          </cell>
        </row>
        <row r="44">
          <cell r="P44">
            <v>64325</v>
          </cell>
        </row>
        <row r="57">
          <cell r="P57">
            <v>1039</v>
          </cell>
        </row>
        <row r="58">
          <cell r="P58">
            <v>45</v>
          </cell>
        </row>
        <row r="60">
          <cell r="P60">
            <v>1193</v>
          </cell>
        </row>
        <row r="66">
          <cell r="P66">
            <v>0</v>
          </cell>
        </row>
        <row r="67">
          <cell r="P67">
            <v>0</v>
          </cell>
        </row>
        <row r="73">
          <cell r="P73">
            <v>0</v>
          </cell>
        </row>
        <row r="74">
          <cell r="P74">
            <v>0</v>
          </cell>
        </row>
        <row r="76">
          <cell r="P76">
            <v>269</v>
          </cell>
        </row>
        <row r="77">
          <cell r="P77">
            <v>0</v>
          </cell>
        </row>
        <row r="78">
          <cell r="P78">
            <v>0</v>
          </cell>
        </row>
        <row r="80">
          <cell r="P80">
            <v>1146</v>
          </cell>
        </row>
        <row r="86">
          <cell r="P86">
            <v>0</v>
          </cell>
        </row>
        <row r="87">
          <cell r="P87">
            <v>0</v>
          </cell>
        </row>
        <row r="93">
          <cell r="P93">
            <v>0</v>
          </cell>
        </row>
        <row r="94">
          <cell r="P94">
            <v>0</v>
          </cell>
        </row>
        <row r="96">
          <cell r="P96">
            <v>302</v>
          </cell>
        </row>
        <row r="101">
          <cell r="P101">
            <v>0</v>
          </cell>
        </row>
        <row r="102">
          <cell r="P102">
            <v>0</v>
          </cell>
        </row>
        <row r="114">
          <cell r="P114">
            <v>0</v>
          </cell>
        </row>
        <row r="115">
          <cell r="P115">
            <v>0</v>
          </cell>
        </row>
        <row r="122">
          <cell r="P122">
            <v>0</v>
          </cell>
        </row>
        <row r="123">
          <cell r="P123">
            <v>0</v>
          </cell>
        </row>
        <row r="130">
          <cell r="P130">
            <v>0</v>
          </cell>
        </row>
        <row r="131">
          <cell r="P131">
            <v>0</v>
          </cell>
        </row>
        <row r="138">
          <cell r="P138">
            <v>0</v>
          </cell>
        </row>
        <row r="139">
          <cell r="P139">
            <v>0</v>
          </cell>
        </row>
        <row r="172">
          <cell r="P172">
            <v>0</v>
          </cell>
        </row>
        <row r="173">
          <cell r="P173">
            <v>0</v>
          </cell>
        </row>
        <row r="196">
          <cell r="P196">
            <v>1532</v>
          </cell>
        </row>
        <row r="208">
          <cell r="P208">
            <v>0</v>
          </cell>
        </row>
        <row r="209">
          <cell r="P209">
            <v>0</v>
          </cell>
        </row>
        <row r="212">
          <cell r="P212">
            <v>0</v>
          </cell>
        </row>
        <row r="213">
          <cell r="P21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7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C4" sqref="C4"/>
    </sheetView>
  </sheetViews>
  <sheetFormatPr defaultColWidth="9" defaultRowHeight="14.25" outlineLevelCol="1"/>
  <cols>
    <col min="1" max="1" width="9" style="90"/>
    <col min="2" max="2" width="100" style="93"/>
    <col min="3" max="16384" width="9" style="93"/>
  </cols>
  <sheetData>
    <row r="1" ht="24" customHeight="1" spans="1:2">
      <c r="A1" s="206" t="s">
        <v>0</v>
      </c>
      <c r="B1" s="206"/>
    </row>
    <row r="2" ht="24" customHeight="1" spans="1:2">
      <c r="A2" s="207"/>
      <c r="B2" s="207"/>
    </row>
    <row r="3" spans="2:2">
      <c r="B3" s="208" t="s">
        <v>1</v>
      </c>
    </row>
    <row r="4" spans="2:2">
      <c r="B4" s="208" t="s">
        <v>2</v>
      </c>
    </row>
    <row r="5" spans="2:2">
      <c r="B5" s="208" t="s">
        <v>3</v>
      </c>
    </row>
    <row r="6" spans="2:2">
      <c r="B6" s="209" t="s">
        <v>4</v>
      </c>
    </row>
    <row r="7" spans="2:2">
      <c r="B7" s="210"/>
    </row>
    <row r="8" spans="2:2">
      <c r="B8" s="211" t="s">
        <v>5</v>
      </c>
    </row>
    <row r="9" ht="57" spans="2:2">
      <c r="B9" s="210" t="s">
        <v>6</v>
      </c>
    </row>
    <row r="10" spans="2:2">
      <c r="B10" s="211" t="s">
        <v>7</v>
      </c>
    </row>
    <row r="11" ht="85.5" spans="2:2">
      <c r="B11" s="210" t="s">
        <v>8</v>
      </c>
    </row>
    <row r="12" spans="2:2">
      <c r="B12" s="211" t="s">
        <v>9</v>
      </c>
    </row>
    <row r="13" spans="2:2">
      <c r="B13" s="210" t="s">
        <v>10</v>
      </c>
    </row>
    <row r="14" spans="2:2">
      <c r="B14" s="210"/>
    </row>
    <row r="15" spans="2:2">
      <c r="B15" s="209" t="s">
        <v>11</v>
      </c>
    </row>
    <row r="16" ht="46.5" customHeight="1" spans="2:2">
      <c r="B16" s="211" t="s">
        <v>12</v>
      </c>
    </row>
    <row r="17" ht="46.5" customHeight="1" spans="2:2">
      <c r="B17" s="211" t="s">
        <v>13</v>
      </c>
    </row>
    <row r="18" ht="28.5" spans="2:2">
      <c r="B18" s="211" t="s">
        <v>14</v>
      </c>
    </row>
    <row r="19" s="90" customFormat="1" spans="2:2">
      <c r="B19" s="209" t="s">
        <v>15</v>
      </c>
    </row>
    <row r="20" s="90" customFormat="1" spans="2:2">
      <c r="B20" s="210" t="s">
        <v>16</v>
      </c>
    </row>
    <row r="21" spans="2:2">
      <c r="B21" s="209" t="s">
        <v>17</v>
      </c>
    </row>
    <row r="22" spans="2:2">
      <c r="B22" s="210" t="s">
        <v>18</v>
      </c>
    </row>
    <row r="24" ht="20.25" spans="2:2">
      <c r="B24" s="212"/>
    </row>
    <row r="25" ht="20.25" spans="2:2">
      <c r="B25" s="212"/>
    </row>
  </sheetData>
  <mergeCells count="1">
    <mergeCell ref="A1:B1"/>
  </mergeCells>
  <pageMargins left="0.75" right="0.75" top="1" bottom="1" header="0.509722222222222" footer="0.509722222222222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J13" sqref="J13"/>
    </sheetView>
  </sheetViews>
  <sheetFormatPr defaultColWidth="9" defaultRowHeight="13.5" outlineLevelCol="5"/>
  <cols>
    <col min="6" max="6" width="37" customWidth="1"/>
  </cols>
  <sheetData>
    <row r="1" spans="1:6">
      <c r="A1" s="136" t="s">
        <v>734</v>
      </c>
      <c r="B1" s="136"/>
      <c r="C1" s="136"/>
      <c r="D1" s="136"/>
      <c r="E1" s="136"/>
      <c r="F1" s="136"/>
    </row>
    <row r="2" ht="41" customHeight="1" spans="1:6">
      <c r="A2" s="137" t="s">
        <v>735</v>
      </c>
      <c r="B2" s="138"/>
      <c r="C2" s="138"/>
      <c r="D2" s="138"/>
      <c r="E2" s="138"/>
      <c r="F2" s="138"/>
    </row>
    <row r="3" ht="151" customHeight="1" spans="1:6">
      <c r="A3" s="139" t="s">
        <v>736</v>
      </c>
      <c r="B3" s="139"/>
      <c r="C3" s="139"/>
      <c r="D3" s="139"/>
      <c r="E3" s="139"/>
      <c r="F3" s="139"/>
    </row>
    <row r="4" ht="2" customHeight="1" spans="1:6">
      <c r="A4" s="139" t="s">
        <v>737</v>
      </c>
      <c r="B4" s="140"/>
      <c r="C4" s="140"/>
      <c r="D4" s="140"/>
      <c r="E4" s="140"/>
      <c r="F4" s="140"/>
    </row>
    <row r="5" hidden="1" spans="1:6">
      <c r="A5" s="140"/>
      <c r="B5" s="140"/>
      <c r="C5" s="140"/>
      <c r="D5" s="140"/>
      <c r="E5" s="140"/>
      <c r="F5" s="140"/>
    </row>
    <row r="6" hidden="1" spans="1:6">
      <c r="A6" s="140"/>
      <c r="B6" s="140"/>
      <c r="C6" s="140"/>
      <c r="D6" s="140"/>
      <c r="E6" s="140"/>
      <c r="F6" s="140"/>
    </row>
    <row r="7" hidden="1" spans="1:6">
      <c r="A7" s="140"/>
      <c r="B7" s="140"/>
      <c r="C7" s="140"/>
      <c r="D7" s="140"/>
      <c r="E7" s="140"/>
      <c r="F7" s="140"/>
    </row>
    <row r="8" hidden="1" spans="1:6">
      <c r="A8" s="140"/>
      <c r="B8" s="140"/>
      <c r="C8" s="140"/>
      <c r="D8" s="140"/>
      <c r="E8" s="140"/>
      <c r="F8" s="140"/>
    </row>
    <row r="9" hidden="1" spans="1:6">
      <c r="A9" s="140"/>
      <c r="B9" s="140"/>
      <c r="C9" s="140"/>
      <c r="D9" s="140"/>
      <c r="E9" s="140"/>
      <c r="F9" s="140"/>
    </row>
    <row r="10" ht="6" customHeight="1" spans="1:6">
      <c r="A10" s="140"/>
      <c r="B10" s="140"/>
      <c r="C10" s="140"/>
      <c r="D10" s="140"/>
      <c r="E10" s="140"/>
      <c r="F10" s="140"/>
    </row>
    <row r="11" hidden="1" spans="1:6">
      <c r="A11" s="140"/>
      <c r="B11" s="140"/>
      <c r="C11" s="140"/>
      <c r="D11" s="140"/>
      <c r="E11" s="140"/>
      <c r="F11" s="140"/>
    </row>
    <row r="12" spans="1:6">
      <c r="A12" s="140"/>
      <c r="B12" s="140"/>
      <c r="C12" s="140"/>
      <c r="D12" s="140"/>
      <c r="E12" s="140"/>
      <c r="F12" s="140"/>
    </row>
    <row r="13" ht="175" customHeight="1" spans="1:6">
      <c r="A13" s="140"/>
      <c r="B13" s="140"/>
      <c r="C13" s="140"/>
      <c r="D13" s="140"/>
      <c r="E13" s="140"/>
      <c r="F13" s="140"/>
    </row>
  </sheetData>
  <mergeCells count="4">
    <mergeCell ref="A1:F1"/>
    <mergeCell ref="A2:F2"/>
    <mergeCell ref="A3:F3"/>
    <mergeCell ref="A4:F13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H11"/>
  <sheetViews>
    <sheetView workbookViewId="0">
      <selection activeCell="J11" sqref="J11"/>
    </sheetView>
  </sheetViews>
  <sheetFormatPr defaultColWidth="9" defaultRowHeight="14.25" outlineLevelCol="7"/>
  <cols>
    <col min="1" max="1" width="34.125" style="61"/>
    <col min="2" max="5" width="14.125" style="61"/>
    <col min="6" max="16384" width="9" style="62"/>
  </cols>
  <sheetData>
    <row r="1" ht="17.95" customHeight="1" spans="1:5">
      <c r="A1" s="66" t="s">
        <v>738</v>
      </c>
      <c r="B1" s="66"/>
      <c r="C1" s="66"/>
      <c r="D1" s="66"/>
      <c r="E1" s="66"/>
    </row>
    <row r="2" ht="44.95" customHeight="1" spans="1:5">
      <c r="A2" s="131" t="s">
        <v>739</v>
      </c>
      <c r="B2" s="131"/>
      <c r="C2" s="131"/>
      <c r="D2" s="131"/>
      <c r="E2" s="131"/>
    </row>
    <row r="3" ht="17.95" customHeight="1" spans="1:5">
      <c r="A3" s="66" t="s">
        <v>286</v>
      </c>
      <c r="B3" s="66"/>
      <c r="C3" s="66"/>
      <c r="D3" s="66"/>
      <c r="E3" s="66"/>
    </row>
    <row r="4" ht="26.95" customHeight="1" spans="1:5">
      <c r="A4" s="68" t="s">
        <v>740</v>
      </c>
      <c r="B4" s="68" t="s">
        <v>741</v>
      </c>
      <c r="C4" s="68" t="s">
        <v>741</v>
      </c>
      <c r="D4" s="68" t="s">
        <v>742</v>
      </c>
      <c r="E4" s="68" t="s">
        <v>742</v>
      </c>
    </row>
    <row r="5" ht="26.95" customHeight="1" spans="1:5">
      <c r="A5" s="132" t="s">
        <v>743</v>
      </c>
      <c r="B5" s="133"/>
      <c r="C5" s="133"/>
      <c r="D5" s="133"/>
      <c r="E5" s="133"/>
    </row>
    <row r="6" ht="26.95" customHeight="1" spans="1:5">
      <c r="A6" s="72" t="s">
        <v>744</v>
      </c>
      <c r="B6" s="134"/>
      <c r="C6" s="134"/>
      <c r="D6" s="134"/>
      <c r="E6" s="134"/>
    </row>
    <row r="7" ht="26.95" customHeight="1" spans="1:5">
      <c r="A7" s="132" t="s">
        <v>745</v>
      </c>
      <c r="B7" s="133"/>
      <c r="C7" s="133"/>
      <c r="D7" s="133"/>
      <c r="E7" s="133"/>
    </row>
    <row r="8" ht="26.95" customHeight="1" spans="1:5">
      <c r="A8" s="72" t="s">
        <v>744</v>
      </c>
      <c r="B8" s="134"/>
      <c r="C8" s="134"/>
      <c r="D8" s="134"/>
      <c r="E8" s="134"/>
    </row>
    <row r="9" ht="26.95" customHeight="1" spans="1:5">
      <c r="A9" s="132" t="s">
        <v>746</v>
      </c>
      <c r="B9" s="133"/>
      <c r="C9" s="133"/>
      <c r="D9" s="133"/>
      <c r="E9" s="133"/>
    </row>
    <row r="10" ht="26.95" customHeight="1" spans="1:8">
      <c r="A10" s="72" t="s">
        <v>744</v>
      </c>
      <c r="B10" s="134"/>
      <c r="C10" s="134"/>
      <c r="D10" s="134"/>
      <c r="E10" s="134"/>
      <c r="H10" s="135"/>
    </row>
    <row r="11" ht="37" customHeight="1" spans="1:5">
      <c r="A11" s="74" t="s">
        <v>747</v>
      </c>
      <c r="B11" s="74"/>
      <c r="C11" s="74"/>
      <c r="D11" s="74"/>
      <c r="E11" s="74"/>
    </row>
  </sheetData>
  <mergeCells count="4">
    <mergeCell ref="A1:E1"/>
    <mergeCell ref="A2:E2"/>
    <mergeCell ref="A3:E3"/>
    <mergeCell ref="A11:E11"/>
  </mergeCells>
  <pageMargins left="0.75" right="0.75" top="1" bottom="1" header="0.509027777777778" footer="0.509027777777778"/>
  <pageSetup paperSize="9" scale="97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showZeros="0" workbookViewId="0">
      <selection activeCell="E8" sqref="E8"/>
    </sheetView>
  </sheetViews>
  <sheetFormatPr defaultColWidth="9" defaultRowHeight="14.25" outlineLevelCol="1"/>
  <cols>
    <col min="1" max="1" width="61.625" style="49" customWidth="1"/>
    <col min="2" max="2" width="20.375" style="50"/>
    <col min="3" max="16384" width="12.375" style="51"/>
  </cols>
  <sheetData>
    <row r="1" s="48" customFormat="1" spans="1:2">
      <c r="A1" s="128" t="s">
        <v>748</v>
      </c>
      <c r="B1" s="128"/>
    </row>
    <row r="2" s="48" customFormat="1" ht="29.2" customHeight="1" spans="1:2">
      <c r="A2" s="53" t="s">
        <v>749</v>
      </c>
      <c r="B2" s="129"/>
    </row>
    <row r="3" s="48" customFormat="1" ht="18" customHeight="1" spans="1:2">
      <c r="A3" s="54"/>
      <c r="B3" s="55" t="s">
        <v>286</v>
      </c>
    </row>
    <row r="4" s="48" customFormat="1" ht="57" customHeight="1" spans="1:2">
      <c r="A4" s="56" t="s">
        <v>750</v>
      </c>
      <c r="B4" s="57" t="s">
        <v>751</v>
      </c>
    </row>
    <row r="5" s="48" customFormat="1" ht="57" customHeight="1" spans="1:2">
      <c r="A5" s="58" t="s">
        <v>752</v>
      </c>
      <c r="B5" s="130">
        <v>168272</v>
      </c>
    </row>
    <row r="6" s="48" customFormat="1" ht="57" customHeight="1" spans="1:2">
      <c r="A6" s="58" t="s">
        <v>753</v>
      </c>
      <c r="B6" s="130">
        <v>188703</v>
      </c>
    </row>
    <row r="7" s="48" customFormat="1" ht="57" customHeight="1" spans="1:2">
      <c r="A7" s="58" t="s">
        <v>754</v>
      </c>
      <c r="B7" s="130"/>
    </row>
    <row r="8" s="48" customFormat="1" ht="57" customHeight="1" spans="1:2">
      <c r="A8" s="58" t="s">
        <v>755</v>
      </c>
      <c r="B8" s="130">
        <v>6224</v>
      </c>
    </row>
    <row r="9" s="48" customFormat="1" ht="57" customHeight="1" spans="1:2">
      <c r="A9" s="58" t="s">
        <v>756</v>
      </c>
      <c r="B9" s="60"/>
    </row>
    <row r="10" s="48" customFormat="1" ht="57" customHeight="1" spans="1:2">
      <c r="A10" s="58" t="s">
        <v>757</v>
      </c>
      <c r="B10" s="130">
        <v>162048</v>
      </c>
    </row>
  </sheetData>
  <mergeCells count="2">
    <mergeCell ref="A1:B1"/>
    <mergeCell ref="A2:B2"/>
  </mergeCells>
  <printOptions horizontalCentered="1"/>
  <pageMargins left="0.751388888888889" right="0.751388888888889" top="0.786805555555556" bottom="0.979166666666667" header="0.507638888888889" footer="0.507638888888889"/>
  <pageSetup paperSize="9" fitToHeight="0" orientation="portrait" blackAndWhite="1" horizontalDpi="600" verticalDpi="600"/>
  <headerFooter alignWithMargins="0" scaleWithDoc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workbookViewId="0">
      <selection activeCell="C2" sqref="C2"/>
    </sheetView>
  </sheetViews>
  <sheetFormatPr defaultColWidth="9" defaultRowHeight="13.5" outlineLevelCol="2"/>
  <cols>
    <col min="1" max="1" width="48.625" style="113" customWidth="1"/>
    <col min="2" max="2" width="39.625" style="115" customWidth="1"/>
  </cols>
  <sheetData>
    <row r="1" spans="1:2">
      <c r="A1" s="116" t="s">
        <v>758</v>
      </c>
      <c r="B1" s="116"/>
    </row>
    <row r="2" ht="28" customHeight="1" spans="1:2">
      <c r="A2" s="117" t="s">
        <v>759</v>
      </c>
      <c r="B2" s="117"/>
    </row>
    <row r="3" s="113" customFormat="1" ht="22.5" customHeight="1" spans="1:2">
      <c r="A3" s="118" t="s">
        <v>46</v>
      </c>
      <c r="B3" s="119" t="s">
        <v>47</v>
      </c>
    </row>
    <row r="4" ht="18.75" customHeight="1" spans="1:2">
      <c r="A4" s="84" t="s">
        <v>760</v>
      </c>
      <c r="B4" s="86">
        <f>SUM(B5:B8)</f>
        <v>58871</v>
      </c>
    </row>
    <row r="5" ht="18.75" customHeight="1" spans="1:2">
      <c r="A5" s="87" t="s">
        <v>761</v>
      </c>
      <c r="B5" s="89">
        <v>51144</v>
      </c>
    </row>
    <row r="6" ht="18.75" customHeight="1" spans="1:2">
      <c r="A6" s="87" t="s">
        <v>762</v>
      </c>
      <c r="B6" s="89">
        <v>4777</v>
      </c>
    </row>
    <row r="7" ht="18.75" customHeight="1" spans="1:2">
      <c r="A7" s="87" t="s">
        <v>763</v>
      </c>
      <c r="B7" s="89">
        <v>-7210</v>
      </c>
    </row>
    <row r="8" ht="18.75" customHeight="1" spans="1:2">
      <c r="A8" s="87" t="s">
        <v>764</v>
      </c>
      <c r="B8" s="89">
        <v>10160</v>
      </c>
    </row>
    <row r="9" ht="18.75" customHeight="1" spans="1:2">
      <c r="A9" s="120" t="s">
        <v>765</v>
      </c>
      <c r="B9" s="121">
        <v>2789</v>
      </c>
    </row>
    <row r="10" ht="18.75" customHeight="1" spans="1:2">
      <c r="A10" s="122" t="s">
        <v>766</v>
      </c>
      <c r="B10" s="121">
        <v>1148</v>
      </c>
    </row>
    <row r="11" ht="18.75" customHeight="1" spans="1:2">
      <c r="A11" s="122" t="s">
        <v>767</v>
      </c>
      <c r="B11" s="121">
        <v>8220</v>
      </c>
    </row>
    <row r="12" s="113" customFormat="1" ht="18.75" customHeight="1" spans="1:2">
      <c r="A12" s="122" t="s">
        <v>768</v>
      </c>
      <c r="B12" s="119">
        <v>986</v>
      </c>
    </row>
    <row r="13" ht="18.75" hidden="1" customHeight="1" spans="1:2">
      <c r="A13" s="122"/>
      <c r="B13" s="123"/>
    </row>
    <row r="14" s="114" customFormat="1" ht="18.75" customHeight="1" spans="1:2">
      <c r="A14" s="124" t="s">
        <v>769</v>
      </c>
      <c r="B14" s="123">
        <v>771</v>
      </c>
    </row>
    <row r="15" s="114" customFormat="1" ht="18.75" customHeight="1" spans="1:2">
      <c r="A15" s="124" t="s">
        <v>770</v>
      </c>
      <c r="B15" s="123">
        <v>215</v>
      </c>
    </row>
    <row r="16" s="113" customFormat="1" ht="18.75" customHeight="1" spans="1:2">
      <c r="A16" s="119" t="s">
        <v>70</v>
      </c>
      <c r="B16" s="119">
        <v>72014</v>
      </c>
    </row>
    <row r="17" ht="18.75" customHeight="1" spans="1:2">
      <c r="A17" s="125" t="s">
        <v>71</v>
      </c>
      <c r="B17" s="123">
        <v>10235</v>
      </c>
    </row>
    <row r="18" ht="18.75" customHeight="1" spans="1:2">
      <c r="A18" s="125" t="s">
        <v>771</v>
      </c>
      <c r="B18" s="123">
        <v>41000</v>
      </c>
    </row>
    <row r="19" ht="18.75" customHeight="1" spans="1:2">
      <c r="A19" s="125" t="s">
        <v>93</v>
      </c>
      <c r="B19" s="123">
        <v>86418</v>
      </c>
    </row>
    <row r="20" s="113" customFormat="1" ht="18.75" customHeight="1" spans="1:2">
      <c r="A20" s="82" t="s">
        <v>772</v>
      </c>
      <c r="B20" s="121">
        <v>209667</v>
      </c>
    </row>
    <row r="24" spans="2:3">
      <c r="B24" s="126"/>
      <c r="C24" s="127"/>
    </row>
  </sheetData>
  <autoFilter ref="B2:B24">
    <extLst/>
  </autoFilter>
  <mergeCells count="2">
    <mergeCell ref="A1:B1"/>
    <mergeCell ref="A2:B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4"/>
  <sheetViews>
    <sheetView view="pageBreakPreview" zoomScaleNormal="100" zoomScaleSheetLayoutView="100" topLeftCell="A31" workbookViewId="0">
      <selection activeCell="B45" sqref="B45"/>
    </sheetView>
  </sheetViews>
  <sheetFormatPr defaultColWidth="8.8" defaultRowHeight="14.25" outlineLevelCol="1"/>
  <cols>
    <col min="1" max="1" width="50" style="91" customWidth="1"/>
    <col min="2" max="2" width="34.125" style="92" customWidth="1"/>
    <col min="3" max="3" width="23.875" style="91"/>
    <col min="4" max="4" width="8.8" style="91"/>
    <col min="5" max="32" width="9" style="91"/>
    <col min="33" max="256" width="8.8" style="91"/>
    <col min="257" max="16384" width="8.8" style="93"/>
  </cols>
  <sheetData>
    <row r="1" s="90" customFormat="1" ht="24" customHeight="1" spans="2:2">
      <c r="B1" s="94" t="s">
        <v>773</v>
      </c>
    </row>
    <row r="2" s="90" customFormat="1" ht="22.5" customHeight="1" spans="1:2">
      <c r="A2" s="95" t="s">
        <v>774</v>
      </c>
      <c r="B2" s="95"/>
    </row>
    <row r="3" s="90" customFormat="1" ht="20.25" customHeight="1" spans="1:2">
      <c r="A3" s="96"/>
      <c r="B3" s="97" t="s">
        <v>286</v>
      </c>
    </row>
    <row r="4" s="90" customFormat="1" ht="20.25" customHeight="1" spans="1:2">
      <c r="A4" s="98" t="s">
        <v>775</v>
      </c>
      <c r="B4" s="99" t="s">
        <v>47</v>
      </c>
    </row>
    <row r="5" s="90" customFormat="1" ht="20.25" customHeight="1" spans="1:2">
      <c r="A5" s="100" t="s">
        <v>776</v>
      </c>
      <c r="B5" s="101">
        <v>16</v>
      </c>
    </row>
    <row r="6" s="90" customFormat="1" ht="20.25" customHeight="1" spans="1:2">
      <c r="A6" s="102" t="s">
        <v>777</v>
      </c>
      <c r="B6" s="103">
        <v>16</v>
      </c>
    </row>
    <row r="7" s="90" customFormat="1" ht="20.25" customHeight="1" spans="1:2">
      <c r="A7" s="102" t="s">
        <v>778</v>
      </c>
      <c r="B7" s="103"/>
    </row>
    <row r="8" s="90" customFormat="1" ht="20.25" customHeight="1" spans="1:2">
      <c r="A8" s="100" t="s">
        <v>779</v>
      </c>
      <c r="B8" s="101">
        <v>3933</v>
      </c>
    </row>
    <row r="9" s="90" customFormat="1" ht="20.25" customHeight="1" spans="1:2">
      <c r="A9" s="102" t="s">
        <v>777</v>
      </c>
      <c r="B9" s="103">
        <v>3933</v>
      </c>
    </row>
    <row r="10" s="90" customFormat="1" ht="20.25" customHeight="1" spans="1:2">
      <c r="A10" s="102" t="s">
        <v>778</v>
      </c>
      <c r="B10" s="103"/>
    </row>
    <row r="11" s="90" customFormat="1" ht="20.25" customHeight="1" spans="1:2">
      <c r="A11" s="100" t="s">
        <v>780</v>
      </c>
      <c r="B11" s="101">
        <v>66933</v>
      </c>
    </row>
    <row r="12" s="90" customFormat="1" ht="20.25" customHeight="1" spans="1:2">
      <c r="A12" s="102" t="s">
        <v>777</v>
      </c>
      <c r="B12" s="103">
        <v>66933</v>
      </c>
    </row>
    <row r="13" s="90" customFormat="1" ht="20.25" customHeight="1" spans="1:2">
      <c r="A13" s="102" t="s">
        <v>778</v>
      </c>
      <c r="B13" s="103"/>
    </row>
    <row r="14" s="90" customFormat="1" ht="20.25" customHeight="1" spans="1:2">
      <c r="A14" s="100" t="s">
        <v>781</v>
      </c>
      <c r="B14" s="101">
        <v>302</v>
      </c>
    </row>
    <row r="15" s="90" customFormat="1" ht="20.25" customHeight="1" spans="1:2">
      <c r="A15" s="102" t="s">
        <v>777</v>
      </c>
      <c r="B15" s="103">
        <v>302</v>
      </c>
    </row>
    <row r="16" s="90" customFormat="1" ht="20.25" customHeight="1" spans="1:2">
      <c r="A16" s="102" t="s">
        <v>778</v>
      </c>
      <c r="B16" s="103"/>
    </row>
    <row r="17" s="90" customFormat="1" ht="20.25" customHeight="1" spans="1:2">
      <c r="A17" s="100" t="s">
        <v>782</v>
      </c>
      <c r="B17" s="101"/>
    </row>
    <row r="18" s="90" customFormat="1" ht="20.25" customHeight="1" spans="1:2">
      <c r="A18" s="102" t="s">
        <v>777</v>
      </c>
      <c r="B18" s="103"/>
    </row>
    <row r="19" s="90" customFormat="1" ht="20.25" customHeight="1" spans="1:2">
      <c r="A19" s="102" t="s">
        <v>778</v>
      </c>
      <c r="B19" s="103"/>
    </row>
    <row r="20" s="90" customFormat="1" ht="20.25" customHeight="1" spans="1:2">
      <c r="A20" s="100" t="s">
        <v>783</v>
      </c>
      <c r="B20" s="101"/>
    </row>
    <row r="21" s="90" customFormat="1" ht="20.25" customHeight="1" spans="1:2">
      <c r="A21" s="102" t="s">
        <v>777</v>
      </c>
      <c r="B21" s="103"/>
    </row>
    <row r="22" s="90" customFormat="1" ht="20.25" customHeight="1" spans="1:2">
      <c r="A22" s="102" t="s">
        <v>778</v>
      </c>
      <c r="B22" s="103"/>
    </row>
    <row r="23" s="90" customFormat="1" ht="20.25" customHeight="1" spans="1:2">
      <c r="A23" s="100" t="s">
        <v>784</v>
      </c>
      <c r="B23" s="101">
        <v>1532</v>
      </c>
    </row>
    <row r="24" s="90" customFormat="1" ht="20.25" customHeight="1" spans="1:2">
      <c r="A24" s="102" t="s">
        <v>777</v>
      </c>
      <c r="B24" s="103">
        <v>1532</v>
      </c>
    </row>
    <row r="25" s="90" customFormat="1" ht="20.25" customHeight="1" spans="1:2">
      <c r="A25" s="102" t="s">
        <v>778</v>
      </c>
      <c r="B25" s="103"/>
    </row>
    <row r="26" s="90" customFormat="1" ht="20.25" customHeight="1" spans="1:2">
      <c r="A26" s="100" t="s">
        <v>785</v>
      </c>
      <c r="B26" s="101">
        <v>55686</v>
      </c>
    </row>
    <row r="27" s="90" customFormat="1" ht="20.25" customHeight="1" spans="1:2">
      <c r="A27" s="104" t="s">
        <v>744</v>
      </c>
      <c r="B27" s="103"/>
    </row>
    <row r="28" s="90" customFormat="1" ht="20.25" customHeight="1" spans="1:2">
      <c r="A28" s="100" t="s">
        <v>786</v>
      </c>
      <c r="B28" s="101">
        <v>1039</v>
      </c>
    </row>
    <row r="29" s="90" customFormat="1" ht="20.25" customHeight="1" spans="1:2">
      <c r="A29" s="102" t="s">
        <v>777</v>
      </c>
      <c r="B29" s="103">
        <v>1039</v>
      </c>
    </row>
    <row r="30" s="90" customFormat="1" ht="20.25" customHeight="1" spans="1:2">
      <c r="A30" s="102" t="s">
        <v>778</v>
      </c>
      <c r="B30" s="101"/>
    </row>
    <row r="31" s="90" customFormat="1" ht="20.25" customHeight="1" spans="1:2">
      <c r="A31" s="100" t="s">
        <v>787</v>
      </c>
      <c r="B31" s="101">
        <v>45</v>
      </c>
    </row>
    <row r="32" s="90" customFormat="1" ht="20.25" customHeight="1" spans="1:2">
      <c r="A32" s="102" t="s">
        <v>777</v>
      </c>
      <c r="B32" s="103">
        <v>45</v>
      </c>
    </row>
    <row r="33" s="90" customFormat="1" ht="20.25" customHeight="1" spans="1:2">
      <c r="A33" s="102" t="s">
        <v>778</v>
      </c>
      <c r="B33" s="101"/>
    </row>
    <row r="34" s="90" customFormat="1" ht="20.25" customHeight="1" spans="1:2">
      <c r="A34" s="100" t="s">
        <v>788</v>
      </c>
      <c r="B34" s="101">
        <v>79460</v>
      </c>
    </row>
    <row r="35" s="90" customFormat="1" ht="20.25" customHeight="1" spans="1:2">
      <c r="A35" s="100" t="s">
        <v>789</v>
      </c>
      <c r="B35" s="101">
        <v>721</v>
      </c>
    </row>
    <row r="36" s="90" customFormat="1" ht="20.25" customHeight="1" spans="1:2">
      <c r="A36" s="105" t="s">
        <v>790</v>
      </c>
      <c r="B36" s="101">
        <f>B5+B8+B11+B14+B17+B20+B23+B26+B28+B31+B34+B35</f>
        <v>209667</v>
      </c>
    </row>
    <row r="37" s="90" customFormat="1" ht="20.25" customHeight="1" spans="1:2">
      <c r="A37" s="106" t="s">
        <v>791</v>
      </c>
      <c r="B37" s="103">
        <v>73800</v>
      </c>
    </row>
    <row r="38" s="90" customFormat="1" ht="20.25" customHeight="1" spans="1:2">
      <c r="A38" s="106" t="s">
        <v>792</v>
      </c>
      <c r="B38" s="103"/>
    </row>
    <row r="39" s="90" customFormat="1" ht="20.25" customHeight="1" spans="1:2">
      <c r="A39" s="106" t="s">
        <v>793</v>
      </c>
      <c r="B39" s="103">
        <v>55686</v>
      </c>
    </row>
    <row r="40" s="90" customFormat="1" ht="20.25" customHeight="1" spans="1:2">
      <c r="A40" s="106" t="s">
        <v>794</v>
      </c>
      <c r="B40" s="103">
        <v>79460</v>
      </c>
    </row>
    <row r="41" s="90" customFormat="1" ht="20.25" customHeight="1" spans="1:2">
      <c r="A41" s="107" t="s">
        <v>795</v>
      </c>
      <c r="B41" s="108">
        <v>721</v>
      </c>
    </row>
    <row r="42" s="90" customFormat="1" ht="20.25" customHeight="1" spans="1:2">
      <c r="A42" s="109" t="s">
        <v>796</v>
      </c>
      <c r="B42" s="110"/>
    </row>
    <row r="43" s="90" customFormat="1" spans="2:2">
      <c r="B43" s="111"/>
    </row>
    <row r="54" s="90" customFormat="1" ht="70.5" customHeight="1" spans="2:2">
      <c r="B54" s="112"/>
    </row>
  </sheetData>
  <mergeCells count="1">
    <mergeCell ref="A2:B2"/>
  </mergeCells>
  <printOptions horizontalCentered="1"/>
  <pageMargins left="0.75" right="0.55" top="0.789583333333333" bottom="0.979861111111111" header="0.509722222222222" footer="0.509722222222222"/>
  <pageSetup paperSize="9" fitToHeight="0" orientation="portrait" blackAndWhite="1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showGridLines="0" showZeros="0" topLeftCell="B1" workbookViewId="0">
      <selection activeCell="A2" sqref="A2:C2"/>
    </sheetView>
  </sheetViews>
  <sheetFormatPr defaultColWidth="12.1833333333333" defaultRowHeight="15.55" customHeight="1" outlineLevelCol="2"/>
  <cols>
    <col min="1" max="1" width="9.15833333333333" style="75" hidden="1" customWidth="1"/>
    <col min="2" max="2" width="52" style="75" customWidth="1"/>
    <col min="3" max="3" width="36.125" style="77" customWidth="1"/>
    <col min="4" max="243" width="12.1833333333333" style="75" customWidth="1"/>
    <col min="244" max="16384" width="12.1833333333333" style="75"/>
  </cols>
  <sheetData>
    <row r="1" customHeight="1" spans="2:3">
      <c r="B1" s="78" t="s">
        <v>797</v>
      </c>
      <c r="C1" s="78"/>
    </row>
    <row r="2" ht="25" customHeight="1" spans="1:3">
      <c r="A2" s="79" t="s">
        <v>798</v>
      </c>
      <c r="B2" s="79"/>
      <c r="C2" s="79"/>
    </row>
    <row r="3" ht="16.95" customHeight="1" spans="1:3">
      <c r="A3" s="80" t="s">
        <v>286</v>
      </c>
      <c r="B3" s="80"/>
      <c r="C3" s="80"/>
    </row>
    <row r="4" s="75" customFormat="1" ht="16.95" customHeight="1" spans="1:3">
      <c r="A4" s="81" t="s">
        <v>287</v>
      </c>
      <c r="B4" s="82" t="s">
        <v>135</v>
      </c>
      <c r="C4" s="82" t="s">
        <v>47</v>
      </c>
    </row>
    <row r="5" s="75" customFormat="1" ht="19.5" customHeight="1" spans="1:3">
      <c r="A5" s="83"/>
      <c r="B5" s="82"/>
      <c r="C5" s="82"/>
    </row>
    <row r="6" s="76" customFormat="1" ht="21" customHeight="1" spans="1:3">
      <c r="A6" s="84">
        <v>207</v>
      </c>
      <c r="B6" s="85" t="s">
        <v>427</v>
      </c>
      <c r="C6" s="86">
        <f>C7</f>
        <v>16</v>
      </c>
    </row>
    <row r="7" ht="21" customHeight="1" spans="1:3">
      <c r="A7" s="87">
        <v>20707</v>
      </c>
      <c r="B7" s="88" t="s">
        <v>799</v>
      </c>
      <c r="C7" s="89">
        <f>'[1]L06'!P15</f>
        <v>16</v>
      </c>
    </row>
    <row r="8" s="76" customFormat="1" ht="21" customHeight="1" spans="1:3">
      <c r="A8" s="84">
        <v>208</v>
      </c>
      <c r="B8" s="85" t="s">
        <v>455</v>
      </c>
      <c r="C8" s="86">
        <f>SUM(C9:C10)</f>
        <v>3933</v>
      </c>
    </row>
    <row r="9" ht="21" customHeight="1" spans="1:3">
      <c r="A9" s="87">
        <v>20822</v>
      </c>
      <c r="B9" s="88" t="s">
        <v>800</v>
      </c>
      <c r="C9" s="89">
        <f>'[1]L06'!P22</f>
        <v>3556</v>
      </c>
    </row>
    <row r="10" ht="21" customHeight="1" spans="1:3">
      <c r="A10" s="87">
        <v>20823</v>
      </c>
      <c r="B10" s="88" t="s">
        <v>801</v>
      </c>
      <c r="C10" s="89">
        <f>'[1]L06'!P27</f>
        <v>377</v>
      </c>
    </row>
    <row r="11" s="76" customFormat="1" ht="21" customHeight="1" spans="1:3">
      <c r="A11" s="84">
        <v>212</v>
      </c>
      <c r="B11" s="85" t="s">
        <v>579</v>
      </c>
      <c r="C11" s="86">
        <f>SUM(C12:C15)</f>
        <v>66933</v>
      </c>
    </row>
    <row r="12" ht="21" customHeight="1" spans="1:3">
      <c r="A12" s="87">
        <v>21208</v>
      </c>
      <c r="B12" s="88" t="s">
        <v>802</v>
      </c>
      <c r="C12" s="89">
        <f>'[1]L06'!P44</f>
        <v>64325</v>
      </c>
    </row>
    <row r="13" ht="21" customHeight="1" spans="1:3">
      <c r="A13" s="87">
        <v>21209</v>
      </c>
      <c r="B13" s="88" t="s">
        <v>803</v>
      </c>
      <c r="C13" s="89">
        <f>'[1]L06'!P60</f>
        <v>1193</v>
      </c>
    </row>
    <row r="14" ht="21" customHeight="1" spans="1:3">
      <c r="A14" s="87">
        <v>21211</v>
      </c>
      <c r="B14" s="88" t="s">
        <v>804</v>
      </c>
      <c r="C14" s="89">
        <f>'[1]L06'!P76</f>
        <v>269</v>
      </c>
    </row>
    <row r="15" ht="21" customHeight="1" spans="1:3">
      <c r="A15" s="87">
        <v>21213</v>
      </c>
      <c r="B15" s="88" t="s">
        <v>805</v>
      </c>
      <c r="C15" s="89">
        <f>'[1]L06'!P80</f>
        <v>1146</v>
      </c>
    </row>
    <row r="16" s="76" customFormat="1" ht="21" customHeight="1" spans="1:3">
      <c r="A16" s="84">
        <v>213</v>
      </c>
      <c r="B16" s="85" t="s">
        <v>595</v>
      </c>
      <c r="C16" s="86">
        <f>SUM(C17:C17)</f>
        <v>302</v>
      </c>
    </row>
    <row r="17" ht="21" customHeight="1" spans="1:3">
      <c r="A17" s="87">
        <v>21366</v>
      </c>
      <c r="B17" s="88" t="s">
        <v>806</v>
      </c>
      <c r="C17" s="89">
        <f>'[1]L06'!P96</f>
        <v>302</v>
      </c>
    </row>
    <row r="18" s="76" customFormat="1" ht="21" customHeight="1" spans="1:3">
      <c r="A18" s="84">
        <v>229</v>
      </c>
      <c r="B18" s="85" t="s">
        <v>807</v>
      </c>
      <c r="C18" s="86">
        <f>SUM(C19:C19)</f>
        <v>1532</v>
      </c>
    </row>
    <row r="19" ht="21" customHeight="1" spans="1:3">
      <c r="A19" s="87">
        <v>22960</v>
      </c>
      <c r="B19" s="88" t="s">
        <v>808</v>
      </c>
      <c r="C19" s="89">
        <f>'[1]L06'!P196</f>
        <v>1532</v>
      </c>
    </row>
    <row r="20" s="76" customFormat="1" ht="21" customHeight="1" spans="1:3">
      <c r="A20" s="84">
        <v>232</v>
      </c>
      <c r="B20" s="85" t="s">
        <v>715</v>
      </c>
      <c r="C20" s="86">
        <f>'[1]L06'!P20+'[1]L06'!P31+'[1]L06'!P57+'[1]L06'!P66+'[1]L06'!P73+'[1]L06'!P77+'[1]L06'!P86+'[1]L06'!P93+'[1]L06'!P101+'[1]L06'!P114+'[1]L06'!P122+'[1]L06'!P130+'[1]L06'!P138+'[1]L06'!P172+'[1]L06'!P208+'[1]L06'!P212</f>
        <v>1039</v>
      </c>
    </row>
    <row r="21" s="76" customFormat="1" ht="21" customHeight="1" spans="1:3">
      <c r="A21" s="84">
        <v>233</v>
      </c>
      <c r="B21" s="85" t="s">
        <v>809</v>
      </c>
      <c r="C21" s="86">
        <f>'[1]L06'!P21+'[1]L06'!P32+'[1]L06'!P58+'[1]L06'!P67+'[1]L06'!P74+'[1]L06'!P78+'[1]L06'!P87+'[1]L06'!P94+'[1]L06'!P102+'[1]L06'!P115+'[1]L06'!P123+'[1]L06'!P131+'[1]L06'!P139+'[1]L06'!P173+'[1]L06'!P209+'[1]L06'!P213</f>
        <v>45</v>
      </c>
    </row>
    <row r="22" s="76" customFormat="1" ht="21" customHeight="1" spans="2:3">
      <c r="B22" s="82" t="s">
        <v>810</v>
      </c>
      <c r="C22" s="86">
        <v>73800</v>
      </c>
    </row>
  </sheetData>
  <mergeCells count="5">
    <mergeCell ref="B1:C1"/>
    <mergeCell ref="A2:C2"/>
    <mergeCell ref="A4:A5"/>
    <mergeCell ref="B4:B5"/>
    <mergeCell ref="C4:C5"/>
  </mergeCells>
  <pageMargins left="0.751388888888889" right="0.751388888888889" top="1" bottom="1" header="0" footer="0"/>
  <pageSetup paperSize="1" orientation="portrait" horizontalDpi="600"/>
  <headerFooter alignWithMargins="0" scaleWithDoc="0">
    <oddFooter>&amp;C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7"/>
  <sheetViews>
    <sheetView workbookViewId="0">
      <selection activeCell="H14" sqref="H14:H15"/>
    </sheetView>
  </sheetViews>
  <sheetFormatPr defaultColWidth="9" defaultRowHeight="14.25" outlineLevelRow="6"/>
  <cols>
    <col min="1" max="1" width="39.375" style="61"/>
    <col min="2" max="5" width="11" style="61"/>
    <col min="6" max="7" width="10.5" style="61"/>
    <col min="8" max="9" width="10.125" style="61"/>
    <col min="10" max="16384" width="9" style="62"/>
  </cols>
  <sheetData>
    <row r="1" ht="15.7" customHeight="1" spans="1:5">
      <c r="A1" s="63" t="s">
        <v>811</v>
      </c>
      <c r="B1" s="63"/>
      <c r="C1" s="63"/>
      <c r="D1" s="63"/>
      <c r="E1" s="63"/>
    </row>
    <row r="2" ht="50.95" customHeight="1" spans="1:7">
      <c r="A2" s="64" t="s">
        <v>812</v>
      </c>
      <c r="B2" s="64"/>
      <c r="C2" s="64"/>
      <c r="D2" s="64"/>
      <c r="E2" s="64"/>
      <c r="F2" s="65"/>
      <c r="G2" s="65"/>
    </row>
    <row r="3" ht="20.95" customHeight="1" spans="1:7">
      <c r="A3" s="66" t="s">
        <v>286</v>
      </c>
      <c r="B3" s="66"/>
      <c r="C3" s="66"/>
      <c r="D3" s="66"/>
      <c r="E3" s="66"/>
      <c r="F3" s="67"/>
      <c r="G3" s="67"/>
    </row>
    <row r="4" ht="36.7" customHeight="1" spans="1:9">
      <c r="A4" s="68" t="s">
        <v>740</v>
      </c>
      <c r="B4" s="68" t="s">
        <v>741</v>
      </c>
      <c r="C4" s="68" t="s">
        <v>741</v>
      </c>
      <c r="D4" s="68" t="s">
        <v>742</v>
      </c>
      <c r="E4" s="68" t="s">
        <v>742</v>
      </c>
      <c r="F4" s="69"/>
      <c r="G4" s="69"/>
      <c r="H4" s="69"/>
      <c r="I4" s="69"/>
    </row>
    <row r="5" ht="35.95" customHeight="1" spans="1:9">
      <c r="A5" s="70" t="s">
        <v>813</v>
      </c>
      <c r="B5" s="71"/>
      <c r="C5" s="71"/>
      <c r="D5" s="71"/>
      <c r="E5" s="71"/>
      <c r="F5" s="69"/>
      <c r="G5" s="69"/>
      <c r="H5" s="69"/>
      <c r="I5" s="69"/>
    </row>
    <row r="6" ht="35.95" customHeight="1" spans="1:9">
      <c r="A6" s="72" t="s">
        <v>744</v>
      </c>
      <c r="B6" s="73"/>
      <c r="C6" s="73"/>
      <c r="D6" s="73"/>
      <c r="E6" s="73"/>
      <c r="F6" s="69"/>
      <c r="G6" s="69"/>
      <c r="H6" s="69"/>
      <c r="I6" s="69"/>
    </row>
    <row r="7" ht="32.2" customHeight="1" spans="1:9">
      <c r="A7" s="74" t="s">
        <v>747</v>
      </c>
      <c r="B7" s="74"/>
      <c r="C7" s="74"/>
      <c r="D7" s="74"/>
      <c r="E7" s="74"/>
      <c r="F7" s="69"/>
      <c r="G7" s="69"/>
      <c r="H7" s="69"/>
      <c r="I7" s="69"/>
    </row>
  </sheetData>
  <mergeCells count="4">
    <mergeCell ref="A1:E1"/>
    <mergeCell ref="A2:E2"/>
    <mergeCell ref="A3:E3"/>
    <mergeCell ref="A7:E7"/>
  </mergeCells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showZeros="0" workbookViewId="0">
      <selection activeCell="A6" sqref="A6"/>
    </sheetView>
  </sheetViews>
  <sheetFormatPr defaultColWidth="9" defaultRowHeight="14.25" outlineLevelCol="1"/>
  <cols>
    <col min="1" max="1" width="61" style="49"/>
    <col min="2" max="2" width="26.875" style="50" customWidth="1"/>
    <col min="3" max="16384" width="12.375" style="51"/>
  </cols>
  <sheetData>
    <row r="1" s="48" customFormat="1" spans="1:2">
      <c r="A1" s="52" t="s">
        <v>814</v>
      </c>
      <c r="B1" s="52"/>
    </row>
    <row r="2" s="48" customFormat="1" ht="29.2" customHeight="1" spans="1:2">
      <c r="A2" s="53" t="s">
        <v>815</v>
      </c>
      <c r="B2" s="53"/>
    </row>
    <row r="3" s="48" customFormat="1" ht="19" customHeight="1" spans="1:2">
      <c r="A3" s="54"/>
      <c r="B3" s="55" t="s">
        <v>286</v>
      </c>
    </row>
    <row r="4" s="48" customFormat="1" ht="57" customHeight="1" spans="1:2">
      <c r="A4" s="56" t="s">
        <v>750</v>
      </c>
      <c r="B4" s="57" t="s">
        <v>751</v>
      </c>
    </row>
    <row r="5" s="48" customFormat="1" ht="57" customHeight="1" spans="1:2">
      <c r="A5" s="58" t="s">
        <v>816</v>
      </c>
      <c r="B5" s="59">
        <v>50448.25</v>
      </c>
    </row>
    <row r="6" s="48" customFormat="1" ht="57" customHeight="1" spans="1:2">
      <c r="A6" s="58" t="s">
        <v>817</v>
      </c>
      <c r="B6" s="59">
        <v>95512.25</v>
      </c>
    </row>
    <row r="7" s="48" customFormat="1" ht="57" customHeight="1" spans="1:2">
      <c r="A7" s="58" t="s">
        <v>818</v>
      </c>
      <c r="B7" s="59">
        <v>41000</v>
      </c>
    </row>
    <row r="8" s="48" customFormat="1" ht="57" customHeight="1" spans="1:2">
      <c r="A8" s="58" t="s">
        <v>819</v>
      </c>
      <c r="B8" s="59">
        <v>2653.67</v>
      </c>
    </row>
    <row r="9" s="48" customFormat="1" ht="57" customHeight="1" spans="1:2">
      <c r="A9" s="58" t="s">
        <v>756</v>
      </c>
      <c r="B9" s="60"/>
    </row>
    <row r="10" s="48" customFormat="1" ht="57" customHeight="1" spans="1:2">
      <c r="A10" s="58" t="s">
        <v>820</v>
      </c>
      <c r="B10" s="59">
        <v>88795</v>
      </c>
    </row>
  </sheetData>
  <mergeCells count="2">
    <mergeCell ref="A1:B1"/>
    <mergeCell ref="A2:B2"/>
  </mergeCells>
  <printOptions horizontalCentered="1"/>
  <pageMargins left="0.751388888888889" right="0.751388888888889" top="0.786805555555556" bottom="0.979166666666667" header="0.507638888888889" footer="0.507638888888889"/>
  <pageSetup paperSize="9" fitToHeight="0" orientation="portrait" blackAndWhite="1" horizontalDpi="600" vertic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7"/>
  <sheetViews>
    <sheetView showGridLines="0" showZeros="0" workbookViewId="0">
      <selection activeCell="K19" sqref="K19"/>
    </sheetView>
  </sheetViews>
  <sheetFormatPr defaultColWidth="9.125" defaultRowHeight="14.25" outlineLevelCol="1"/>
  <cols>
    <col min="1" max="1" width="42.125" style="46" customWidth="1"/>
    <col min="2" max="2" width="36.125" style="35" customWidth="1"/>
    <col min="3" max="244" width="9.125" style="36"/>
    <col min="245" max="245" width="26.625" style="36" customWidth="1"/>
    <col min="246" max="246" width="9.125" style="36" hidden="1" customWidth="1"/>
    <col min="247" max="249" width="16.75" style="36" customWidth="1"/>
    <col min="250" max="250" width="26" style="36" customWidth="1"/>
    <col min="251" max="251" width="9.125" style="36" hidden="1" customWidth="1"/>
    <col min="252" max="254" width="16.875" style="36" customWidth="1"/>
    <col min="255" max="257" width="9.125" style="36" hidden="1" customWidth="1"/>
    <col min="258" max="500" width="9.125" style="36"/>
    <col min="501" max="501" width="26.625" style="36" customWidth="1"/>
    <col min="502" max="502" width="9.125" style="36" hidden="1" customWidth="1"/>
    <col min="503" max="505" width="16.75" style="36" customWidth="1"/>
    <col min="506" max="506" width="26" style="36" customWidth="1"/>
    <col min="507" max="507" width="9.125" style="36" hidden="1" customWidth="1"/>
    <col min="508" max="510" width="16.875" style="36" customWidth="1"/>
    <col min="511" max="513" width="9.125" style="36" hidden="1" customWidth="1"/>
    <col min="514" max="756" width="9.125" style="36"/>
    <col min="757" max="757" width="26.625" style="36" customWidth="1"/>
    <col min="758" max="758" width="9.125" style="36" hidden="1" customWidth="1"/>
    <col min="759" max="761" width="16.75" style="36" customWidth="1"/>
    <col min="762" max="762" width="26" style="36" customWidth="1"/>
    <col min="763" max="763" width="9.125" style="36" hidden="1" customWidth="1"/>
    <col min="764" max="766" width="16.875" style="36" customWidth="1"/>
    <col min="767" max="769" width="9.125" style="36" hidden="1" customWidth="1"/>
    <col min="770" max="1012" width="9.125" style="36"/>
    <col min="1013" max="1013" width="26.625" style="36" customWidth="1"/>
    <col min="1014" max="1014" width="9.125" style="36" hidden="1" customWidth="1"/>
    <col min="1015" max="1017" width="16.75" style="36" customWidth="1"/>
    <col min="1018" max="1018" width="26" style="36" customWidth="1"/>
    <col min="1019" max="1019" width="9.125" style="36" hidden="1" customWidth="1"/>
    <col min="1020" max="1022" width="16.875" style="36" customWidth="1"/>
    <col min="1023" max="1025" width="9.125" style="36" hidden="1" customWidth="1"/>
    <col min="1026" max="1268" width="9.125" style="36"/>
    <col min="1269" max="1269" width="26.625" style="36" customWidth="1"/>
    <col min="1270" max="1270" width="9.125" style="36" hidden="1" customWidth="1"/>
    <col min="1271" max="1273" width="16.75" style="36" customWidth="1"/>
    <col min="1274" max="1274" width="26" style="36" customWidth="1"/>
    <col min="1275" max="1275" width="9.125" style="36" hidden="1" customWidth="1"/>
    <col min="1276" max="1278" width="16.875" style="36" customWidth="1"/>
    <col min="1279" max="1281" width="9.125" style="36" hidden="1" customWidth="1"/>
    <col min="1282" max="1524" width="9.125" style="36"/>
    <col min="1525" max="1525" width="26.625" style="36" customWidth="1"/>
    <col min="1526" max="1526" width="9.125" style="36" hidden="1" customWidth="1"/>
    <col min="1527" max="1529" width="16.75" style="36" customWidth="1"/>
    <col min="1530" max="1530" width="26" style="36" customWidth="1"/>
    <col min="1531" max="1531" width="9.125" style="36" hidden="1" customWidth="1"/>
    <col min="1532" max="1534" width="16.875" style="36" customWidth="1"/>
    <col min="1535" max="1537" width="9.125" style="36" hidden="1" customWidth="1"/>
    <col min="1538" max="1780" width="9.125" style="36"/>
    <col min="1781" max="1781" width="26.625" style="36" customWidth="1"/>
    <col min="1782" max="1782" width="9.125" style="36" hidden="1" customWidth="1"/>
    <col min="1783" max="1785" width="16.75" style="36" customWidth="1"/>
    <col min="1786" max="1786" width="26" style="36" customWidth="1"/>
    <col min="1787" max="1787" width="9.125" style="36" hidden="1" customWidth="1"/>
    <col min="1788" max="1790" width="16.875" style="36" customWidth="1"/>
    <col min="1791" max="1793" width="9.125" style="36" hidden="1" customWidth="1"/>
    <col min="1794" max="2036" width="9.125" style="36"/>
    <col min="2037" max="2037" width="26.625" style="36" customWidth="1"/>
    <col min="2038" max="2038" width="9.125" style="36" hidden="1" customWidth="1"/>
    <col min="2039" max="2041" width="16.75" style="36" customWidth="1"/>
    <col min="2042" max="2042" width="26" style="36" customWidth="1"/>
    <col min="2043" max="2043" width="9.125" style="36" hidden="1" customWidth="1"/>
    <col min="2044" max="2046" width="16.875" style="36" customWidth="1"/>
    <col min="2047" max="2049" width="9.125" style="36" hidden="1" customWidth="1"/>
    <col min="2050" max="2292" width="9.125" style="36"/>
    <col min="2293" max="2293" width="26.625" style="36" customWidth="1"/>
    <col min="2294" max="2294" width="9.125" style="36" hidden="1" customWidth="1"/>
    <col min="2295" max="2297" width="16.75" style="36" customWidth="1"/>
    <col min="2298" max="2298" width="26" style="36" customWidth="1"/>
    <col min="2299" max="2299" width="9.125" style="36" hidden="1" customWidth="1"/>
    <col min="2300" max="2302" width="16.875" style="36" customWidth="1"/>
    <col min="2303" max="2305" width="9.125" style="36" hidden="1" customWidth="1"/>
    <col min="2306" max="2548" width="9.125" style="36"/>
    <col min="2549" max="2549" width="26.625" style="36" customWidth="1"/>
    <col min="2550" max="2550" width="9.125" style="36" hidden="1" customWidth="1"/>
    <col min="2551" max="2553" width="16.75" style="36" customWidth="1"/>
    <col min="2554" max="2554" width="26" style="36" customWidth="1"/>
    <col min="2555" max="2555" width="9.125" style="36" hidden="1" customWidth="1"/>
    <col min="2556" max="2558" width="16.875" style="36" customWidth="1"/>
    <col min="2559" max="2561" width="9.125" style="36" hidden="1" customWidth="1"/>
    <col min="2562" max="2804" width="9.125" style="36"/>
    <col min="2805" max="2805" width="26.625" style="36" customWidth="1"/>
    <col min="2806" max="2806" width="9.125" style="36" hidden="1" customWidth="1"/>
    <col min="2807" max="2809" width="16.75" style="36" customWidth="1"/>
    <col min="2810" max="2810" width="26" style="36" customWidth="1"/>
    <col min="2811" max="2811" width="9.125" style="36" hidden="1" customWidth="1"/>
    <col min="2812" max="2814" width="16.875" style="36" customWidth="1"/>
    <col min="2815" max="2817" width="9.125" style="36" hidden="1" customWidth="1"/>
    <col min="2818" max="3060" width="9.125" style="36"/>
    <col min="3061" max="3061" width="26.625" style="36" customWidth="1"/>
    <col min="3062" max="3062" width="9.125" style="36" hidden="1" customWidth="1"/>
    <col min="3063" max="3065" width="16.75" style="36" customWidth="1"/>
    <col min="3066" max="3066" width="26" style="36" customWidth="1"/>
    <col min="3067" max="3067" width="9.125" style="36" hidden="1" customWidth="1"/>
    <col min="3068" max="3070" width="16.875" style="36" customWidth="1"/>
    <col min="3071" max="3073" width="9.125" style="36" hidden="1" customWidth="1"/>
    <col min="3074" max="3316" width="9.125" style="36"/>
    <col min="3317" max="3317" width="26.625" style="36" customWidth="1"/>
    <col min="3318" max="3318" width="9.125" style="36" hidden="1" customWidth="1"/>
    <col min="3319" max="3321" width="16.75" style="36" customWidth="1"/>
    <col min="3322" max="3322" width="26" style="36" customWidth="1"/>
    <col min="3323" max="3323" width="9.125" style="36" hidden="1" customWidth="1"/>
    <col min="3324" max="3326" width="16.875" style="36" customWidth="1"/>
    <col min="3327" max="3329" width="9.125" style="36" hidden="1" customWidth="1"/>
    <col min="3330" max="3572" width="9.125" style="36"/>
    <col min="3573" max="3573" width="26.625" style="36" customWidth="1"/>
    <col min="3574" max="3574" width="9.125" style="36" hidden="1" customWidth="1"/>
    <col min="3575" max="3577" width="16.75" style="36" customWidth="1"/>
    <col min="3578" max="3578" width="26" style="36" customWidth="1"/>
    <col min="3579" max="3579" width="9.125" style="36" hidden="1" customWidth="1"/>
    <col min="3580" max="3582" width="16.875" style="36" customWidth="1"/>
    <col min="3583" max="3585" width="9.125" style="36" hidden="1" customWidth="1"/>
    <col min="3586" max="3828" width="9.125" style="36"/>
    <col min="3829" max="3829" width="26.625" style="36" customWidth="1"/>
    <col min="3830" max="3830" width="9.125" style="36" hidden="1" customWidth="1"/>
    <col min="3831" max="3833" width="16.75" style="36" customWidth="1"/>
    <col min="3834" max="3834" width="26" style="36" customWidth="1"/>
    <col min="3835" max="3835" width="9.125" style="36" hidden="1" customWidth="1"/>
    <col min="3836" max="3838" width="16.875" style="36" customWidth="1"/>
    <col min="3839" max="3841" width="9.125" style="36" hidden="1" customWidth="1"/>
    <col min="3842" max="4084" width="9.125" style="36"/>
    <col min="4085" max="4085" width="26.625" style="36" customWidth="1"/>
    <col min="4086" max="4086" width="9.125" style="36" hidden="1" customWidth="1"/>
    <col min="4087" max="4089" width="16.75" style="36" customWidth="1"/>
    <col min="4090" max="4090" width="26" style="36" customWidth="1"/>
    <col min="4091" max="4091" width="9.125" style="36" hidden="1" customWidth="1"/>
    <col min="4092" max="4094" width="16.875" style="36" customWidth="1"/>
    <col min="4095" max="4097" width="9.125" style="36" hidden="1" customWidth="1"/>
    <col min="4098" max="4340" width="9.125" style="36"/>
    <col min="4341" max="4341" width="26.625" style="36" customWidth="1"/>
    <col min="4342" max="4342" width="9.125" style="36" hidden="1" customWidth="1"/>
    <col min="4343" max="4345" width="16.75" style="36" customWidth="1"/>
    <col min="4346" max="4346" width="26" style="36" customWidth="1"/>
    <col min="4347" max="4347" width="9.125" style="36" hidden="1" customWidth="1"/>
    <col min="4348" max="4350" width="16.875" style="36" customWidth="1"/>
    <col min="4351" max="4353" width="9.125" style="36" hidden="1" customWidth="1"/>
    <col min="4354" max="4596" width="9.125" style="36"/>
    <col min="4597" max="4597" width="26.625" style="36" customWidth="1"/>
    <col min="4598" max="4598" width="9.125" style="36" hidden="1" customWidth="1"/>
    <col min="4599" max="4601" width="16.75" style="36" customWidth="1"/>
    <col min="4602" max="4602" width="26" style="36" customWidth="1"/>
    <col min="4603" max="4603" width="9.125" style="36" hidden="1" customWidth="1"/>
    <col min="4604" max="4606" width="16.875" style="36" customWidth="1"/>
    <col min="4607" max="4609" width="9.125" style="36" hidden="1" customWidth="1"/>
    <col min="4610" max="4852" width="9.125" style="36"/>
    <col min="4853" max="4853" width="26.625" style="36" customWidth="1"/>
    <col min="4854" max="4854" width="9.125" style="36" hidden="1" customWidth="1"/>
    <col min="4855" max="4857" width="16.75" style="36" customWidth="1"/>
    <col min="4858" max="4858" width="26" style="36" customWidth="1"/>
    <col min="4859" max="4859" width="9.125" style="36" hidden="1" customWidth="1"/>
    <col min="4860" max="4862" width="16.875" style="36" customWidth="1"/>
    <col min="4863" max="4865" width="9.125" style="36" hidden="1" customWidth="1"/>
    <col min="4866" max="5108" width="9.125" style="36"/>
    <col min="5109" max="5109" width="26.625" style="36" customWidth="1"/>
    <col min="5110" max="5110" width="9.125" style="36" hidden="1" customWidth="1"/>
    <col min="5111" max="5113" width="16.75" style="36" customWidth="1"/>
    <col min="5114" max="5114" width="26" style="36" customWidth="1"/>
    <col min="5115" max="5115" width="9.125" style="36" hidden="1" customWidth="1"/>
    <col min="5116" max="5118" width="16.875" style="36" customWidth="1"/>
    <col min="5119" max="5121" width="9.125" style="36" hidden="1" customWidth="1"/>
    <col min="5122" max="5364" width="9.125" style="36"/>
    <col min="5365" max="5365" width="26.625" style="36" customWidth="1"/>
    <col min="5366" max="5366" width="9.125" style="36" hidden="1" customWidth="1"/>
    <col min="5367" max="5369" width="16.75" style="36" customWidth="1"/>
    <col min="5370" max="5370" width="26" style="36" customWidth="1"/>
    <col min="5371" max="5371" width="9.125" style="36" hidden="1" customWidth="1"/>
    <col min="5372" max="5374" width="16.875" style="36" customWidth="1"/>
    <col min="5375" max="5377" width="9.125" style="36" hidden="1" customWidth="1"/>
    <col min="5378" max="5620" width="9.125" style="36"/>
    <col min="5621" max="5621" width="26.625" style="36" customWidth="1"/>
    <col min="5622" max="5622" width="9.125" style="36" hidden="1" customWidth="1"/>
    <col min="5623" max="5625" width="16.75" style="36" customWidth="1"/>
    <col min="5626" max="5626" width="26" style="36" customWidth="1"/>
    <col min="5627" max="5627" width="9.125" style="36" hidden="1" customWidth="1"/>
    <col min="5628" max="5630" width="16.875" style="36" customWidth="1"/>
    <col min="5631" max="5633" width="9.125" style="36" hidden="1" customWidth="1"/>
    <col min="5634" max="5876" width="9.125" style="36"/>
    <col min="5877" max="5877" width="26.625" style="36" customWidth="1"/>
    <col min="5878" max="5878" width="9.125" style="36" hidden="1" customWidth="1"/>
    <col min="5879" max="5881" width="16.75" style="36" customWidth="1"/>
    <col min="5882" max="5882" width="26" style="36" customWidth="1"/>
    <col min="5883" max="5883" width="9.125" style="36" hidden="1" customWidth="1"/>
    <col min="5884" max="5886" width="16.875" style="36" customWidth="1"/>
    <col min="5887" max="5889" width="9.125" style="36" hidden="1" customWidth="1"/>
    <col min="5890" max="6132" width="9.125" style="36"/>
    <col min="6133" max="6133" width="26.625" style="36" customWidth="1"/>
    <col min="6134" max="6134" width="9.125" style="36" hidden="1" customWidth="1"/>
    <col min="6135" max="6137" width="16.75" style="36" customWidth="1"/>
    <col min="6138" max="6138" width="26" style="36" customWidth="1"/>
    <col min="6139" max="6139" width="9.125" style="36" hidden="1" customWidth="1"/>
    <col min="6140" max="6142" width="16.875" style="36" customWidth="1"/>
    <col min="6143" max="6145" width="9.125" style="36" hidden="1" customWidth="1"/>
    <col min="6146" max="6388" width="9.125" style="36"/>
    <col min="6389" max="6389" width="26.625" style="36" customWidth="1"/>
    <col min="6390" max="6390" width="9.125" style="36" hidden="1" customWidth="1"/>
    <col min="6391" max="6393" width="16.75" style="36" customWidth="1"/>
    <col min="6394" max="6394" width="26" style="36" customWidth="1"/>
    <col min="6395" max="6395" width="9.125" style="36" hidden="1" customWidth="1"/>
    <col min="6396" max="6398" width="16.875" style="36" customWidth="1"/>
    <col min="6399" max="6401" width="9.125" style="36" hidden="1" customWidth="1"/>
    <col min="6402" max="6644" width="9.125" style="36"/>
    <col min="6645" max="6645" width="26.625" style="36" customWidth="1"/>
    <col min="6646" max="6646" width="9.125" style="36" hidden="1" customWidth="1"/>
    <col min="6647" max="6649" width="16.75" style="36" customWidth="1"/>
    <col min="6650" max="6650" width="26" style="36" customWidth="1"/>
    <col min="6651" max="6651" width="9.125" style="36" hidden="1" customWidth="1"/>
    <col min="6652" max="6654" width="16.875" style="36" customWidth="1"/>
    <col min="6655" max="6657" width="9.125" style="36" hidden="1" customWidth="1"/>
    <col min="6658" max="6900" width="9.125" style="36"/>
    <col min="6901" max="6901" width="26.625" style="36" customWidth="1"/>
    <col min="6902" max="6902" width="9.125" style="36" hidden="1" customWidth="1"/>
    <col min="6903" max="6905" width="16.75" style="36" customWidth="1"/>
    <col min="6906" max="6906" width="26" style="36" customWidth="1"/>
    <col min="6907" max="6907" width="9.125" style="36" hidden="1" customWidth="1"/>
    <col min="6908" max="6910" width="16.875" style="36" customWidth="1"/>
    <col min="6911" max="6913" width="9.125" style="36" hidden="1" customWidth="1"/>
    <col min="6914" max="7156" width="9.125" style="36"/>
    <col min="7157" max="7157" width="26.625" style="36" customWidth="1"/>
    <col min="7158" max="7158" width="9.125" style="36" hidden="1" customWidth="1"/>
    <col min="7159" max="7161" width="16.75" style="36" customWidth="1"/>
    <col min="7162" max="7162" width="26" style="36" customWidth="1"/>
    <col min="7163" max="7163" width="9.125" style="36" hidden="1" customWidth="1"/>
    <col min="7164" max="7166" width="16.875" style="36" customWidth="1"/>
    <col min="7167" max="7169" width="9.125" style="36" hidden="1" customWidth="1"/>
    <col min="7170" max="7412" width="9.125" style="36"/>
    <col min="7413" max="7413" width="26.625" style="36" customWidth="1"/>
    <col min="7414" max="7414" width="9.125" style="36" hidden="1" customWidth="1"/>
    <col min="7415" max="7417" width="16.75" style="36" customWidth="1"/>
    <col min="7418" max="7418" width="26" style="36" customWidth="1"/>
    <col min="7419" max="7419" width="9.125" style="36" hidden="1" customWidth="1"/>
    <col min="7420" max="7422" width="16.875" style="36" customWidth="1"/>
    <col min="7423" max="7425" width="9.125" style="36" hidden="1" customWidth="1"/>
    <col min="7426" max="7668" width="9.125" style="36"/>
    <col min="7669" max="7669" width="26.625" style="36" customWidth="1"/>
    <col min="7670" max="7670" width="9.125" style="36" hidden="1" customWidth="1"/>
    <col min="7671" max="7673" width="16.75" style="36" customWidth="1"/>
    <col min="7674" max="7674" width="26" style="36" customWidth="1"/>
    <col min="7675" max="7675" width="9.125" style="36" hidden="1" customWidth="1"/>
    <col min="7676" max="7678" width="16.875" style="36" customWidth="1"/>
    <col min="7679" max="7681" width="9.125" style="36" hidden="1" customWidth="1"/>
    <col min="7682" max="7924" width="9.125" style="36"/>
    <col min="7925" max="7925" width="26.625" style="36" customWidth="1"/>
    <col min="7926" max="7926" width="9.125" style="36" hidden="1" customWidth="1"/>
    <col min="7927" max="7929" width="16.75" style="36" customWidth="1"/>
    <col min="7930" max="7930" width="26" style="36" customWidth="1"/>
    <col min="7931" max="7931" width="9.125" style="36" hidden="1" customWidth="1"/>
    <col min="7932" max="7934" width="16.875" style="36" customWidth="1"/>
    <col min="7935" max="7937" width="9.125" style="36" hidden="1" customWidth="1"/>
    <col min="7938" max="8180" width="9.125" style="36"/>
    <col min="8181" max="8181" width="26.625" style="36" customWidth="1"/>
    <col min="8182" max="8182" width="9.125" style="36" hidden="1" customWidth="1"/>
    <col min="8183" max="8185" width="16.75" style="36" customWidth="1"/>
    <col min="8186" max="8186" width="26" style="36" customWidth="1"/>
    <col min="8187" max="8187" width="9.125" style="36" hidden="1" customWidth="1"/>
    <col min="8188" max="8190" width="16.875" style="36" customWidth="1"/>
    <col min="8191" max="8193" width="9.125" style="36" hidden="1" customWidth="1"/>
    <col min="8194" max="8436" width="9.125" style="36"/>
    <col min="8437" max="8437" width="26.625" style="36" customWidth="1"/>
    <col min="8438" max="8438" width="9.125" style="36" hidden="1" customWidth="1"/>
    <col min="8439" max="8441" width="16.75" style="36" customWidth="1"/>
    <col min="8442" max="8442" width="26" style="36" customWidth="1"/>
    <col min="8443" max="8443" width="9.125" style="36" hidden="1" customWidth="1"/>
    <col min="8444" max="8446" width="16.875" style="36" customWidth="1"/>
    <col min="8447" max="8449" width="9.125" style="36" hidden="1" customWidth="1"/>
    <col min="8450" max="8692" width="9.125" style="36"/>
    <col min="8693" max="8693" width="26.625" style="36" customWidth="1"/>
    <col min="8694" max="8694" width="9.125" style="36" hidden="1" customWidth="1"/>
    <col min="8695" max="8697" width="16.75" style="36" customWidth="1"/>
    <col min="8698" max="8698" width="26" style="36" customWidth="1"/>
    <col min="8699" max="8699" width="9.125" style="36" hidden="1" customWidth="1"/>
    <col min="8700" max="8702" width="16.875" style="36" customWidth="1"/>
    <col min="8703" max="8705" width="9.125" style="36" hidden="1" customWidth="1"/>
    <col min="8706" max="8948" width="9.125" style="36"/>
    <col min="8949" max="8949" width="26.625" style="36" customWidth="1"/>
    <col min="8950" max="8950" width="9.125" style="36" hidden="1" customWidth="1"/>
    <col min="8951" max="8953" width="16.75" style="36" customWidth="1"/>
    <col min="8954" max="8954" width="26" style="36" customWidth="1"/>
    <col min="8955" max="8955" width="9.125" style="36" hidden="1" customWidth="1"/>
    <col min="8956" max="8958" width="16.875" style="36" customWidth="1"/>
    <col min="8959" max="8961" width="9.125" style="36" hidden="1" customWidth="1"/>
    <col min="8962" max="9204" width="9.125" style="36"/>
    <col min="9205" max="9205" width="26.625" style="36" customWidth="1"/>
    <col min="9206" max="9206" width="9.125" style="36" hidden="1" customWidth="1"/>
    <col min="9207" max="9209" width="16.75" style="36" customWidth="1"/>
    <col min="9210" max="9210" width="26" style="36" customWidth="1"/>
    <col min="9211" max="9211" width="9.125" style="36" hidden="1" customWidth="1"/>
    <col min="9212" max="9214" width="16.875" style="36" customWidth="1"/>
    <col min="9215" max="9217" width="9.125" style="36" hidden="1" customWidth="1"/>
    <col min="9218" max="9460" width="9.125" style="36"/>
    <col min="9461" max="9461" width="26.625" style="36" customWidth="1"/>
    <col min="9462" max="9462" width="9.125" style="36" hidden="1" customWidth="1"/>
    <col min="9463" max="9465" width="16.75" style="36" customWidth="1"/>
    <col min="9466" max="9466" width="26" style="36" customWidth="1"/>
    <col min="9467" max="9467" width="9.125" style="36" hidden="1" customWidth="1"/>
    <col min="9468" max="9470" width="16.875" style="36" customWidth="1"/>
    <col min="9471" max="9473" width="9.125" style="36" hidden="1" customWidth="1"/>
    <col min="9474" max="9716" width="9.125" style="36"/>
    <col min="9717" max="9717" width="26.625" style="36" customWidth="1"/>
    <col min="9718" max="9718" width="9.125" style="36" hidden="1" customWidth="1"/>
    <col min="9719" max="9721" width="16.75" style="36" customWidth="1"/>
    <col min="9722" max="9722" width="26" style="36" customWidth="1"/>
    <col min="9723" max="9723" width="9.125" style="36" hidden="1" customWidth="1"/>
    <col min="9724" max="9726" width="16.875" style="36" customWidth="1"/>
    <col min="9727" max="9729" width="9.125" style="36" hidden="1" customWidth="1"/>
    <col min="9730" max="9972" width="9.125" style="36"/>
    <col min="9973" max="9973" width="26.625" style="36" customWidth="1"/>
    <col min="9974" max="9974" width="9.125" style="36" hidden="1" customWidth="1"/>
    <col min="9975" max="9977" width="16.75" style="36" customWidth="1"/>
    <col min="9978" max="9978" width="26" style="36" customWidth="1"/>
    <col min="9979" max="9979" width="9.125" style="36" hidden="1" customWidth="1"/>
    <col min="9980" max="9982" width="16.875" style="36" customWidth="1"/>
    <col min="9983" max="9985" width="9.125" style="36" hidden="1" customWidth="1"/>
    <col min="9986" max="10228" width="9.125" style="36"/>
    <col min="10229" max="10229" width="26.625" style="36" customWidth="1"/>
    <col min="10230" max="10230" width="9.125" style="36" hidden="1" customWidth="1"/>
    <col min="10231" max="10233" width="16.75" style="36" customWidth="1"/>
    <col min="10234" max="10234" width="26" style="36" customWidth="1"/>
    <col min="10235" max="10235" width="9.125" style="36" hidden="1" customWidth="1"/>
    <col min="10236" max="10238" width="16.875" style="36" customWidth="1"/>
    <col min="10239" max="10241" width="9.125" style="36" hidden="1" customWidth="1"/>
    <col min="10242" max="10484" width="9.125" style="36"/>
    <col min="10485" max="10485" width="26.625" style="36" customWidth="1"/>
    <col min="10486" max="10486" width="9.125" style="36" hidden="1" customWidth="1"/>
    <col min="10487" max="10489" width="16.75" style="36" customWidth="1"/>
    <col min="10490" max="10490" width="26" style="36" customWidth="1"/>
    <col min="10491" max="10491" width="9.125" style="36" hidden="1" customWidth="1"/>
    <col min="10492" max="10494" width="16.875" style="36" customWidth="1"/>
    <col min="10495" max="10497" width="9.125" style="36" hidden="1" customWidth="1"/>
    <col min="10498" max="10740" width="9.125" style="36"/>
    <col min="10741" max="10741" width="26.625" style="36" customWidth="1"/>
    <col min="10742" max="10742" width="9.125" style="36" hidden="1" customWidth="1"/>
    <col min="10743" max="10745" width="16.75" style="36" customWidth="1"/>
    <col min="10746" max="10746" width="26" style="36" customWidth="1"/>
    <col min="10747" max="10747" width="9.125" style="36" hidden="1" customWidth="1"/>
    <col min="10748" max="10750" width="16.875" style="36" customWidth="1"/>
    <col min="10751" max="10753" width="9.125" style="36" hidden="1" customWidth="1"/>
    <col min="10754" max="10996" width="9.125" style="36"/>
    <col min="10997" max="10997" width="26.625" style="36" customWidth="1"/>
    <col min="10998" max="10998" width="9.125" style="36" hidden="1" customWidth="1"/>
    <col min="10999" max="11001" width="16.75" style="36" customWidth="1"/>
    <col min="11002" max="11002" width="26" style="36" customWidth="1"/>
    <col min="11003" max="11003" width="9.125" style="36" hidden="1" customWidth="1"/>
    <col min="11004" max="11006" width="16.875" style="36" customWidth="1"/>
    <col min="11007" max="11009" width="9.125" style="36" hidden="1" customWidth="1"/>
    <col min="11010" max="11252" width="9.125" style="36"/>
    <col min="11253" max="11253" width="26.625" style="36" customWidth="1"/>
    <col min="11254" max="11254" width="9.125" style="36" hidden="1" customWidth="1"/>
    <col min="11255" max="11257" width="16.75" style="36" customWidth="1"/>
    <col min="11258" max="11258" width="26" style="36" customWidth="1"/>
    <col min="11259" max="11259" width="9.125" style="36" hidden="1" customWidth="1"/>
    <col min="11260" max="11262" width="16.875" style="36" customWidth="1"/>
    <col min="11263" max="11265" width="9.125" style="36" hidden="1" customWidth="1"/>
    <col min="11266" max="11508" width="9.125" style="36"/>
    <col min="11509" max="11509" width="26.625" style="36" customWidth="1"/>
    <col min="11510" max="11510" width="9.125" style="36" hidden="1" customWidth="1"/>
    <col min="11511" max="11513" width="16.75" style="36" customWidth="1"/>
    <col min="11514" max="11514" width="26" style="36" customWidth="1"/>
    <col min="11515" max="11515" width="9.125" style="36" hidden="1" customWidth="1"/>
    <col min="11516" max="11518" width="16.875" style="36" customWidth="1"/>
    <col min="11519" max="11521" width="9.125" style="36" hidden="1" customWidth="1"/>
    <col min="11522" max="11764" width="9.125" style="36"/>
    <col min="11765" max="11765" width="26.625" style="36" customWidth="1"/>
    <col min="11766" max="11766" width="9.125" style="36" hidden="1" customWidth="1"/>
    <col min="11767" max="11769" width="16.75" style="36" customWidth="1"/>
    <col min="11770" max="11770" width="26" style="36" customWidth="1"/>
    <col min="11771" max="11771" width="9.125" style="36" hidden="1" customWidth="1"/>
    <col min="11772" max="11774" width="16.875" style="36" customWidth="1"/>
    <col min="11775" max="11777" width="9.125" style="36" hidden="1" customWidth="1"/>
    <col min="11778" max="12020" width="9.125" style="36"/>
    <col min="12021" max="12021" width="26.625" style="36" customWidth="1"/>
    <col min="12022" max="12022" width="9.125" style="36" hidden="1" customWidth="1"/>
    <col min="12023" max="12025" width="16.75" style="36" customWidth="1"/>
    <col min="12026" max="12026" width="26" style="36" customWidth="1"/>
    <col min="12027" max="12027" width="9.125" style="36" hidden="1" customWidth="1"/>
    <col min="12028" max="12030" width="16.875" style="36" customWidth="1"/>
    <col min="12031" max="12033" width="9.125" style="36" hidden="1" customWidth="1"/>
    <col min="12034" max="12276" width="9.125" style="36"/>
    <col min="12277" max="12277" width="26.625" style="36" customWidth="1"/>
    <col min="12278" max="12278" width="9.125" style="36" hidden="1" customWidth="1"/>
    <col min="12279" max="12281" width="16.75" style="36" customWidth="1"/>
    <col min="12282" max="12282" width="26" style="36" customWidth="1"/>
    <col min="12283" max="12283" width="9.125" style="36" hidden="1" customWidth="1"/>
    <col min="12284" max="12286" width="16.875" style="36" customWidth="1"/>
    <col min="12287" max="12289" width="9.125" style="36" hidden="1" customWidth="1"/>
    <col min="12290" max="12532" width="9.125" style="36"/>
    <col min="12533" max="12533" width="26.625" style="36" customWidth="1"/>
    <col min="12534" max="12534" width="9.125" style="36" hidden="1" customWidth="1"/>
    <col min="12535" max="12537" width="16.75" style="36" customWidth="1"/>
    <col min="12538" max="12538" width="26" style="36" customWidth="1"/>
    <col min="12539" max="12539" width="9.125" style="36" hidden="1" customWidth="1"/>
    <col min="12540" max="12542" width="16.875" style="36" customWidth="1"/>
    <col min="12543" max="12545" width="9.125" style="36" hidden="1" customWidth="1"/>
    <col min="12546" max="12788" width="9.125" style="36"/>
    <col min="12789" max="12789" width="26.625" style="36" customWidth="1"/>
    <col min="12790" max="12790" width="9.125" style="36" hidden="1" customWidth="1"/>
    <col min="12791" max="12793" width="16.75" style="36" customWidth="1"/>
    <col min="12794" max="12794" width="26" style="36" customWidth="1"/>
    <col min="12795" max="12795" width="9.125" style="36" hidden="1" customWidth="1"/>
    <col min="12796" max="12798" width="16.875" style="36" customWidth="1"/>
    <col min="12799" max="12801" width="9.125" style="36" hidden="1" customWidth="1"/>
    <col min="12802" max="13044" width="9.125" style="36"/>
    <col min="13045" max="13045" width="26.625" style="36" customWidth="1"/>
    <col min="13046" max="13046" width="9.125" style="36" hidden="1" customWidth="1"/>
    <col min="13047" max="13049" width="16.75" style="36" customWidth="1"/>
    <col min="13050" max="13050" width="26" style="36" customWidth="1"/>
    <col min="13051" max="13051" width="9.125" style="36" hidden="1" customWidth="1"/>
    <col min="13052" max="13054" width="16.875" style="36" customWidth="1"/>
    <col min="13055" max="13057" width="9.125" style="36" hidden="1" customWidth="1"/>
    <col min="13058" max="13300" width="9.125" style="36"/>
    <col min="13301" max="13301" width="26.625" style="36" customWidth="1"/>
    <col min="13302" max="13302" width="9.125" style="36" hidden="1" customWidth="1"/>
    <col min="13303" max="13305" width="16.75" style="36" customWidth="1"/>
    <col min="13306" max="13306" width="26" style="36" customWidth="1"/>
    <col min="13307" max="13307" width="9.125" style="36" hidden="1" customWidth="1"/>
    <col min="13308" max="13310" width="16.875" style="36" customWidth="1"/>
    <col min="13311" max="13313" width="9.125" style="36" hidden="1" customWidth="1"/>
    <col min="13314" max="13556" width="9.125" style="36"/>
    <col min="13557" max="13557" width="26.625" style="36" customWidth="1"/>
    <col min="13558" max="13558" width="9.125" style="36" hidden="1" customWidth="1"/>
    <col min="13559" max="13561" width="16.75" style="36" customWidth="1"/>
    <col min="13562" max="13562" width="26" style="36" customWidth="1"/>
    <col min="13563" max="13563" width="9.125" style="36" hidden="1" customWidth="1"/>
    <col min="13564" max="13566" width="16.875" style="36" customWidth="1"/>
    <col min="13567" max="13569" width="9.125" style="36" hidden="1" customWidth="1"/>
    <col min="13570" max="13812" width="9.125" style="36"/>
    <col min="13813" max="13813" width="26.625" style="36" customWidth="1"/>
    <col min="13814" max="13814" width="9.125" style="36" hidden="1" customWidth="1"/>
    <col min="13815" max="13817" width="16.75" style="36" customWidth="1"/>
    <col min="13818" max="13818" width="26" style="36" customWidth="1"/>
    <col min="13819" max="13819" width="9.125" style="36" hidden="1" customWidth="1"/>
    <col min="13820" max="13822" width="16.875" style="36" customWidth="1"/>
    <col min="13823" max="13825" width="9.125" style="36" hidden="1" customWidth="1"/>
    <col min="13826" max="14068" width="9.125" style="36"/>
    <col min="14069" max="14069" width="26.625" style="36" customWidth="1"/>
    <col min="14070" max="14070" width="9.125" style="36" hidden="1" customWidth="1"/>
    <col min="14071" max="14073" width="16.75" style="36" customWidth="1"/>
    <col min="14074" max="14074" width="26" style="36" customWidth="1"/>
    <col min="14075" max="14075" width="9.125" style="36" hidden="1" customWidth="1"/>
    <col min="14076" max="14078" width="16.875" style="36" customWidth="1"/>
    <col min="14079" max="14081" width="9.125" style="36" hidden="1" customWidth="1"/>
    <col min="14082" max="14324" width="9.125" style="36"/>
    <col min="14325" max="14325" width="26.625" style="36" customWidth="1"/>
    <col min="14326" max="14326" width="9.125" style="36" hidden="1" customWidth="1"/>
    <col min="14327" max="14329" width="16.75" style="36" customWidth="1"/>
    <col min="14330" max="14330" width="26" style="36" customWidth="1"/>
    <col min="14331" max="14331" width="9.125" style="36" hidden="1" customWidth="1"/>
    <col min="14332" max="14334" width="16.875" style="36" customWidth="1"/>
    <col min="14335" max="14337" width="9.125" style="36" hidden="1" customWidth="1"/>
    <col min="14338" max="14580" width="9.125" style="36"/>
    <col min="14581" max="14581" width="26.625" style="36" customWidth="1"/>
    <col min="14582" max="14582" width="9.125" style="36" hidden="1" customWidth="1"/>
    <col min="14583" max="14585" width="16.75" style="36" customWidth="1"/>
    <col min="14586" max="14586" width="26" style="36" customWidth="1"/>
    <col min="14587" max="14587" width="9.125" style="36" hidden="1" customWidth="1"/>
    <col min="14588" max="14590" width="16.875" style="36" customWidth="1"/>
    <col min="14591" max="14593" width="9.125" style="36" hidden="1" customWidth="1"/>
    <col min="14594" max="14836" width="9.125" style="36"/>
    <col min="14837" max="14837" width="26.625" style="36" customWidth="1"/>
    <col min="14838" max="14838" width="9.125" style="36" hidden="1" customWidth="1"/>
    <col min="14839" max="14841" width="16.75" style="36" customWidth="1"/>
    <col min="14842" max="14842" width="26" style="36" customWidth="1"/>
    <col min="14843" max="14843" width="9.125" style="36" hidden="1" customWidth="1"/>
    <col min="14844" max="14846" width="16.875" style="36" customWidth="1"/>
    <col min="14847" max="14849" width="9.125" style="36" hidden="1" customWidth="1"/>
    <col min="14850" max="15092" width="9.125" style="36"/>
    <col min="15093" max="15093" width="26.625" style="36" customWidth="1"/>
    <col min="15094" max="15094" width="9.125" style="36" hidden="1" customWidth="1"/>
    <col min="15095" max="15097" width="16.75" style="36" customWidth="1"/>
    <col min="15098" max="15098" width="26" style="36" customWidth="1"/>
    <col min="15099" max="15099" width="9.125" style="36" hidden="1" customWidth="1"/>
    <col min="15100" max="15102" width="16.875" style="36" customWidth="1"/>
    <col min="15103" max="15105" width="9.125" style="36" hidden="1" customWidth="1"/>
    <col min="15106" max="15348" width="9.125" style="36"/>
    <col min="15349" max="15349" width="26.625" style="36" customWidth="1"/>
    <col min="15350" max="15350" width="9.125" style="36" hidden="1" customWidth="1"/>
    <col min="15351" max="15353" width="16.75" style="36" customWidth="1"/>
    <col min="15354" max="15354" width="26" style="36" customWidth="1"/>
    <col min="15355" max="15355" width="9.125" style="36" hidden="1" customWidth="1"/>
    <col min="15356" max="15358" width="16.875" style="36" customWidth="1"/>
    <col min="15359" max="15361" width="9.125" style="36" hidden="1" customWidth="1"/>
    <col min="15362" max="15604" width="9.125" style="36"/>
    <col min="15605" max="15605" width="26.625" style="36" customWidth="1"/>
    <col min="15606" max="15606" width="9.125" style="36" hidden="1" customWidth="1"/>
    <col min="15607" max="15609" width="16.75" style="36" customWidth="1"/>
    <col min="15610" max="15610" width="26" style="36" customWidth="1"/>
    <col min="15611" max="15611" width="9.125" style="36" hidden="1" customWidth="1"/>
    <col min="15612" max="15614" width="16.875" style="36" customWidth="1"/>
    <col min="15615" max="15617" width="9.125" style="36" hidden="1" customWidth="1"/>
    <col min="15618" max="15860" width="9.125" style="36"/>
    <col min="15861" max="15861" width="26.625" style="36" customWidth="1"/>
    <col min="15862" max="15862" width="9.125" style="36" hidden="1" customWidth="1"/>
    <col min="15863" max="15865" width="16.75" style="36" customWidth="1"/>
    <col min="15866" max="15866" width="26" style="36" customWidth="1"/>
    <col min="15867" max="15867" width="9.125" style="36" hidden="1" customWidth="1"/>
    <col min="15868" max="15870" width="16.875" style="36" customWidth="1"/>
    <col min="15871" max="15873" width="9.125" style="36" hidden="1" customWidth="1"/>
    <col min="15874" max="16116" width="9.125" style="36"/>
    <col min="16117" max="16117" width="26.625" style="36" customWidth="1"/>
    <col min="16118" max="16118" width="9.125" style="36" hidden="1" customWidth="1"/>
    <col min="16119" max="16121" width="16.75" style="36" customWidth="1"/>
    <col min="16122" max="16122" width="26" style="36" customWidth="1"/>
    <col min="16123" max="16123" width="9.125" style="36" hidden="1" customWidth="1"/>
    <col min="16124" max="16126" width="16.875" style="36" customWidth="1"/>
    <col min="16127" max="16129" width="9.125" style="36" hidden="1" customWidth="1"/>
    <col min="16130" max="16384" width="9.125" style="36"/>
  </cols>
  <sheetData>
    <row r="1" spans="1:2">
      <c r="A1" s="37" t="s">
        <v>821</v>
      </c>
      <c r="B1" s="37"/>
    </row>
    <row r="2" s="31" customFormat="1" ht="27" customHeight="1" spans="1:2">
      <c r="A2" s="38" t="s">
        <v>822</v>
      </c>
      <c r="B2" s="38"/>
    </row>
    <row r="3" s="31" customFormat="1" ht="17.1" customHeight="1" spans="1:2">
      <c r="A3" s="40" t="s">
        <v>823</v>
      </c>
      <c r="B3" s="40"/>
    </row>
    <row r="4" s="32" customFormat="1" ht="28.5" customHeight="1" spans="1:2">
      <c r="A4" s="41" t="s">
        <v>46</v>
      </c>
      <c r="B4" s="41" t="s">
        <v>47</v>
      </c>
    </row>
    <row r="5" s="31" customFormat="1" ht="30.75" customHeight="1" spans="1:2">
      <c r="A5" s="42" t="s">
        <v>824</v>
      </c>
      <c r="B5" s="43"/>
    </row>
    <row r="6" s="31" customFormat="1" ht="30.75" customHeight="1" spans="1:2">
      <c r="A6" s="42" t="s">
        <v>825</v>
      </c>
      <c r="B6" s="43"/>
    </row>
    <row r="7" s="31" customFormat="1" ht="30.75" customHeight="1" spans="1:2">
      <c r="A7" s="42" t="s">
        <v>826</v>
      </c>
      <c r="B7" s="43"/>
    </row>
    <row r="8" s="31" customFormat="1" ht="30.75" customHeight="1" spans="1:2">
      <c r="A8" s="42"/>
      <c r="B8" s="43"/>
    </row>
    <row r="9" s="31" customFormat="1" ht="30.75" customHeight="1" spans="1:2">
      <c r="A9" s="42"/>
      <c r="B9" s="43"/>
    </row>
    <row r="10" s="31" customFormat="1" ht="30.75" customHeight="1" spans="1:2">
      <c r="A10" s="42"/>
      <c r="B10" s="43"/>
    </row>
    <row r="11" s="32" customFormat="1" ht="30.75" customHeight="1" spans="1:2">
      <c r="A11" s="41" t="s">
        <v>70</v>
      </c>
      <c r="B11" s="41"/>
    </row>
    <row r="12" s="31" customFormat="1" ht="30.75" customHeight="1" spans="1:2">
      <c r="A12" s="42" t="s">
        <v>71</v>
      </c>
      <c r="B12" s="43"/>
    </row>
    <row r="13" s="31" customFormat="1" ht="30.75" customHeight="1" spans="1:2">
      <c r="A13" s="42" t="s">
        <v>93</v>
      </c>
      <c r="B13" s="41">
        <v>1</v>
      </c>
    </row>
    <row r="14" s="31" customFormat="1" ht="30.75" customHeight="1" spans="1:2">
      <c r="A14" s="42" t="s">
        <v>827</v>
      </c>
      <c r="B14" s="43"/>
    </row>
    <row r="15" s="31" customFormat="1" ht="30.75" customHeight="1" spans="1:2">
      <c r="A15" s="42"/>
      <c r="B15" s="43"/>
    </row>
    <row r="16" s="32" customFormat="1" ht="30.75" customHeight="1" spans="1:2">
      <c r="A16" s="41" t="s">
        <v>98</v>
      </c>
      <c r="B16" s="41">
        <v>1</v>
      </c>
    </row>
    <row r="17" s="33" customFormat="1" spans="1:2">
      <c r="A17" s="47"/>
      <c r="B17" s="45"/>
    </row>
  </sheetData>
  <mergeCells count="3">
    <mergeCell ref="A1:B1"/>
    <mergeCell ref="A2:B2"/>
    <mergeCell ref="A3:B3"/>
  </mergeCells>
  <pageMargins left="1.18055555555556" right="0.786805555555556" top="0.393055555555556" bottom="0.393055555555556" header="0.393055555555556" footer="0.393055555555556"/>
  <pageSetup paperSize="9" fitToHeight="0" pageOrder="overThenDown" orientation="portrait" useFirstPageNumber="1" horizontalDpi="600"/>
  <headerFooter alignWithMargins="0">
    <oddFooter>&amp;C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7"/>
  <sheetViews>
    <sheetView showGridLines="0" showZeros="0" workbookViewId="0">
      <selection activeCell="A3" sqref="A3"/>
    </sheetView>
  </sheetViews>
  <sheetFormatPr defaultColWidth="9.125" defaultRowHeight="14.25" outlineLevelCol="1"/>
  <cols>
    <col min="1" max="1" width="43.75" style="34" customWidth="1"/>
    <col min="2" max="2" width="37.25" style="35" customWidth="1"/>
    <col min="3" max="244" width="9.125" style="36"/>
    <col min="245" max="245" width="26.625" style="36" customWidth="1"/>
    <col min="246" max="246" width="9.125" style="36" hidden="1" customWidth="1"/>
    <col min="247" max="249" width="16.75" style="36" customWidth="1"/>
    <col min="250" max="250" width="26" style="36" customWidth="1"/>
    <col min="251" max="251" width="9.125" style="36" hidden="1" customWidth="1"/>
    <col min="252" max="254" width="16.875" style="36" customWidth="1"/>
    <col min="255" max="257" width="9.125" style="36" hidden="1" customWidth="1"/>
    <col min="258" max="500" width="9.125" style="36"/>
    <col min="501" max="501" width="26.625" style="36" customWidth="1"/>
    <col min="502" max="502" width="9.125" style="36" hidden="1" customWidth="1"/>
    <col min="503" max="505" width="16.75" style="36" customWidth="1"/>
    <col min="506" max="506" width="26" style="36" customWidth="1"/>
    <col min="507" max="507" width="9.125" style="36" hidden="1" customWidth="1"/>
    <col min="508" max="510" width="16.875" style="36" customWidth="1"/>
    <col min="511" max="513" width="9.125" style="36" hidden="1" customWidth="1"/>
    <col min="514" max="756" width="9.125" style="36"/>
    <col min="757" max="757" width="26.625" style="36" customWidth="1"/>
    <col min="758" max="758" width="9.125" style="36" hidden="1" customWidth="1"/>
    <col min="759" max="761" width="16.75" style="36" customWidth="1"/>
    <col min="762" max="762" width="26" style="36" customWidth="1"/>
    <col min="763" max="763" width="9.125" style="36" hidden="1" customWidth="1"/>
    <col min="764" max="766" width="16.875" style="36" customWidth="1"/>
    <col min="767" max="769" width="9.125" style="36" hidden="1" customWidth="1"/>
    <col min="770" max="1012" width="9.125" style="36"/>
    <col min="1013" max="1013" width="26.625" style="36" customWidth="1"/>
    <col min="1014" max="1014" width="9.125" style="36" hidden="1" customWidth="1"/>
    <col min="1015" max="1017" width="16.75" style="36" customWidth="1"/>
    <col min="1018" max="1018" width="26" style="36" customWidth="1"/>
    <col min="1019" max="1019" width="9.125" style="36" hidden="1" customWidth="1"/>
    <col min="1020" max="1022" width="16.875" style="36" customWidth="1"/>
    <col min="1023" max="1025" width="9.125" style="36" hidden="1" customWidth="1"/>
    <col min="1026" max="1268" width="9.125" style="36"/>
    <col min="1269" max="1269" width="26.625" style="36" customWidth="1"/>
    <col min="1270" max="1270" width="9.125" style="36" hidden="1" customWidth="1"/>
    <col min="1271" max="1273" width="16.75" style="36" customWidth="1"/>
    <col min="1274" max="1274" width="26" style="36" customWidth="1"/>
    <col min="1275" max="1275" width="9.125" style="36" hidden="1" customWidth="1"/>
    <col min="1276" max="1278" width="16.875" style="36" customWidth="1"/>
    <col min="1279" max="1281" width="9.125" style="36" hidden="1" customWidth="1"/>
    <col min="1282" max="1524" width="9.125" style="36"/>
    <col min="1525" max="1525" width="26.625" style="36" customWidth="1"/>
    <col min="1526" max="1526" width="9.125" style="36" hidden="1" customWidth="1"/>
    <col min="1527" max="1529" width="16.75" style="36" customWidth="1"/>
    <col min="1530" max="1530" width="26" style="36" customWidth="1"/>
    <col min="1531" max="1531" width="9.125" style="36" hidden="1" customWidth="1"/>
    <col min="1532" max="1534" width="16.875" style="36" customWidth="1"/>
    <col min="1535" max="1537" width="9.125" style="36" hidden="1" customWidth="1"/>
    <col min="1538" max="1780" width="9.125" style="36"/>
    <col min="1781" max="1781" width="26.625" style="36" customWidth="1"/>
    <col min="1782" max="1782" width="9.125" style="36" hidden="1" customWidth="1"/>
    <col min="1783" max="1785" width="16.75" style="36" customWidth="1"/>
    <col min="1786" max="1786" width="26" style="36" customWidth="1"/>
    <col min="1787" max="1787" width="9.125" style="36" hidden="1" customWidth="1"/>
    <col min="1788" max="1790" width="16.875" style="36" customWidth="1"/>
    <col min="1791" max="1793" width="9.125" style="36" hidden="1" customWidth="1"/>
    <col min="1794" max="2036" width="9.125" style="36"/>
    <col min="2037" max="2037" width="26.625" style="36" customWidth="1"/>
    <col min="2038" max="2038" width="9.125" style="36" hidden="1" customWidth="1"/>
    <col min="2039" max="2041" width="16.75" style="36" customWidth="1"/>
    <col min="2042" max="2042" width="26" style="36" customWidth="1"/>
    <col min="2043" max="2043" width="9.125" style="36" hidden="1" customWidth="1"/>
    <col min="2044" max="2046" width="16.875" style="36" customWidth="1"/>
    <col min="2047" max="2049" width="9.125" style="36" hidden="1" customWidth="1"/>
    <col min="2050" max="2292" width="9.125" style="36"/>
    <col min="2293" max="2293" width="26.625" style="36" customWidth="1"/>
    <col min="2294" max="2294" width="9.125" style="36" hidden="1" customWidth="1"/>
    <col min="2295" max="2297" width="16.75" style="36" customWidth="1"/>
    <col min="2298" max="2298" width="26" style="36" customWidth="1"/>
    <col min="2299" max="2299" width="9.125" style="36" hidden="1" customWidth="1"/>
    <col min="2300" max="2302" width="16.875" style="36" customWidth="1"/>
    <col min="2303" max="2305" width="9.125" style="36" hidden="1" customWidth="1"/>
    <col min="2306" max="2548" width="9.125" style="36"/>
    <col min="2549" max="2549" width="26.625" style="36" customWidth="1"/>
    <col min="2550" max="2550" width="9.125" style="36" hidden="1" customWidth="1"/>
    <col min="2551" max="2553" width="16.75" style="36" customWidth="1"/>
    <col min="2554" max="2554" width="26" style="36" customWidth="1"/>
    <col min="2555" max="2555" width="9.125" style="36" hidden="1" customWidth="1"/>
    <col min="2556" max="2558" width="16.875" style="36" customWidth="1"/>
    <col min="2559" max="2561" width="9.125" style="36" hidden="1" customWidth="1"/>
    <col min="2562" max="2804" width="9.125" style="36"/>
    <col min="2805" max="2805" width="26.625" style="36" customWidth="1"/>
    <col min="2806" max="2806" width="9.125" style="36" hidden="1" customWidth="1"/>
    <col min="2807" max="2809" width="16.75" style="36" customWidth="1"/>
    <col min="2810" max="2810" width="26" style="36" customWidth="1"/>
    <col min="2811" max="2811" width="9.125" style="36" hidden="1" customWidth="1"/>
    <col min="2812" max="2814" width="16.875" style="36" customWidth="1"/>
    <col min="2815" max="2817" width="9.125" style="36" hidden="1" customWidth="1"/>
    <col min="2818" max="3060" width="9.125" style="36"/>
    <col min="3061" max="3061" width="26.625" style="36" customWidth="1"/>
    <col min="3062" max="3062" width="9.125" style="36" hidden="1" customWidth="1"/>
    <col min="3063" max="3065" width="16.75" style="36" customWidth="1"/>
    <col min="3066" max="3066" width="26" style="36" customWidth="1"/>
    <col min="3067" max="3067" width="9.125" style="36" hidden="1" customWidth="1"/>
    <col min="3068" max="3070" width="16.875" style="36" customWidth="1"/>
    <col min="3071" max="3073" width="9.125" style="36" hidden="1" customWidth="1"/>
    <col min="3074" max="3316" width="9.125" style="36"/>
    <col min="3317" max="3317" width="26.625" style="36" customWidth="1"/>
    <col min="3318" max="3318" width="9.125" style="36" hidden="1" customWidth="1"/>
    <col min="3319" max="3321" width="16.75" style="36" customWidth="1"/>
    <col min="3322" max="3322" width="26" style="36" customWidth="1"/>
    <col min="3323" max="3323" width="9.125" style="36" hidden="1" customWidth="1"/>
    <col min="3324" max="3326" width="16.875" style="36" customWidth="1"/>
    <col min="3327" max="3329" width="9.125" style="36" hidden="1" customWidth="1"/>
    <col min="3330" max="3572" width="9.125" style="36"/>
    <col min="3573" max="3573" width="26.625" style="36" customWidth="1"/>
    <col min="3574" max="3574" width="9.125" style="36" hidden="1" customWidth="1"/>
    <col min="3575" max="3577" width="16.75" style="36" customWidth="1"/>
    <col min="3578" max="3578" width="26" style="36" customWidth="1"/>
    <col min="3579" max="3579" width="9.125" style="36" hidden="1" customWidth="1"/>
    <col min="3580" max="3582" width="16.875" style="36" customWidth="1"/>
    <col min="3583" max="3585" width="9.125" style="36" hidden="1" customWidth="1"/>
    <col min="3586" max="3828" width="9.125" style="36"/>
    <col min="3829" max="3829" width="26.625" style="36" customWidth="1"/>
    <col min="3830" max="3830" width="9.125" style="36" hidden="1" customWidth="1"/>
    <col min="3831" max="3833" width="16.75" style="36" customWidth="1"/>
    <col min="3834" max="3834" width="26" style="36" customWidth="1"/>
    <col min="3835" max="3835" width="9.125" style="36" hidden="1" customWidth="1"/>
    <col min="3836" max="3838" width="16.875" style="36" customWidth="1"/>
    <col min="3839" max="3841" width="9.125" style="36" hidden="1" customWidth="1"/>
    <col min="3842" max="4084" width="9.125" style="36"/>
    <col min="4085" max="4085" width="26.625" style="36" customWidth="1"/>
    <col min="4086" max="4086" width="9.125" style="36" hidden="1" customWidth="1"/>
    <col min="4087" max="4089" width="16.75" style="36" customWidth="1"/>
    <col min="4090" max="4090" width="26" style="36" customWidth="1"/>
    <col min="4091" max="4091" width="9.125" style="36" hidden="1" customWidth="1"/>
    <col min="4092" max="4094" width="16.875" style="36" customWidth="1"/>
    <col min="4095" max="4097" width="9.125" style="36" hidden="1" customWidth="1"/>
    <col min="4098" max="4340" width="9.125" style="36"/>
    <col min="4341" max="4341" width="26.625" style="36" customWidth="1"/>
    <col min="4342" max="4342" width="9.125" style="36" hidden="1" customWidth="1"/>
    <col min="4343" max="4345" width="16.75" style="36" customWidth="1"/>
    <col min="4346" max="4346" width="26" style="36" customWidth="1"/>
    <col min="4347" max="4347" width="9.125" style="36" hidden="1" customWidth="1"/>
    <col min="4348" max="4350" width="16.875" style="36" customWidth="1"/>
    <col min="4351" max="4353" width="9.125" style="36" hidden="1" customWidth="1"/>
    <col min="4354" max="4596" width="9.125" style="36"/>
    <col min="4597" max="4597" width="26.625" style="36" customWidth="1"/>
    <col min="4598" max="4598" width="9.125" style="36" hidden="1" customWidth="1"/>
    <col min="4599" max="4601" width="16.75" style="36" customWidth="1"/>
    <col min="4602" max="4602" width="26" style="36" customWidth="1"/>
    <col min="4603" max="4603" width="9.125" style="36" hidden="1" customWidth="1"/>
    <col min="4604" max="4606" width="16.875" style="36" customWidth="1"/>
    <col min="4607" max="4609" width="9.125" style="36" hidden="1" customWidth="1"/>
    <col min="4610" max="4852" width="9.125" style="36"/>
    <col min="4853" max="4853" width="26.625" style="36" customWidth="1"/>
    <col min="4854" max="4854" width="9.125" style="36" hidden="1" customWidth="1"/>
    <col min="4855" max="4857" width="16.75" style="36" customWidth="1"/>
    <col min="4858" max="4858" width="26" style="36" customWidth="1"/>
    <col min="4859" max="4859" width="9.125" style="36" hidden="1" customWidth="1"/>
    <col min="4860" max="4862" width="16.875" style="36" customWidth="1"/>
    <col min="4863" max="4865" width="9.125" style="36" hidden="1" customWidth="1"/>
    <col min="4866" max="5108" width="9.125" style="36"/>
    <col min="5109" max="5109" width="26.625" style="36" customWidth="1"/>
    <col min="5110" max="5110" width="9.125" style="36" hidden="1" customWidth="1"/>
    <col min="5111" max="5113" width="16.75" style="36" customWidth="1"/>
    <col min="5114" max="5114" width="26" style="36" customWidth="1"/>
    <col min="5115" max="5115" width="9.125" style="36" hidden="1" customWidth="1"/>
    <col min="5116" max="5118" width="16.875" style="36" customWidth="1"/>
    <col min="5119" max="5121" width="9.125" style="36" hidden="1" customWidth="1"/>
    <col min="5122" max="5364" width="9.125" style="36"/>
    <col min="5365" max="5365" width="26.625" style="36" customWidth="1"/>
    <col min="5366" max="5366" width="9.125" style="36" hidden="1" customWidth="1"/>
    <col min="5367" max="5369" width="16.75" style="36" customWidth="1"/>
    <col min="5370" max="5370" width="26" style="36" customWidth="1"/>
    <col min="5371" max="5371" width="9.125" style="36" hidden="1" customWidth="1"/>
    <col min="5372" max="5374" width="16.875" style="36" customWidth="1"/>
    <col min="5375" max="5377" width="9.125" style="36" hidden="1" customWidth="1"/>
    <col min="5378" max="5620" width="9.125" style="36"/>
    <col min="5621" max="5621" width="26.625" style="36" customWidth="1"/>
    <col min="5622" max="5622" width="9.125" style="36" hidden="1" customWidth="1"/>
    <col min="5623" max="5625" width="16.75" style="36" customWidth="1"/>
    <col min="5626" max="5626" width="26" style="36" customWidth="1"/>
    <col min="5627" max="5627" width="9.125" style="36" hidden="1" customWidth="1"/>
    <col min="5628" max="5630" width="16.875" style="36" customWidth="1"/>
    <col min="5631" max="5633" width="9.125" style="36" hidden="1" customWidth="1"/>
    <col min="5634" max="5876" width="9.125" style="36"/>
    <col min="5877" max="5877" width="26.625" style="36" customWidth="1"/>
    <col min="5878" max="5878" width="9.125" style="36" hidden="1" customWidth="1"/>
    <col min="5879" max="5881" width="16.75" style="36" customWidth="1"/>
    <col min="5882" max="5882" width="26" style="36" customWidth="1"/>
    <col min="5883" max="5883" width="9.125" style="36" hidden="1" customWidth="1"/>
    <col min="5884" max="5886" width="16.875" style="36" customWidth="1"/>
    <col min="5887" max="5889" width="9.125" style="36" hidden="1" customWidth="1"/>
    <col min="5890" max="6132" width="9.125" style="36"/>
    <col min="6133" max="6133" width="26.625" style="36" customWidth="1"/>
    <col min="6134" max="6134" width="9.125" style="36" hidden="1" customWidth="1"/>
    <col min="6135" max="6137" width="16.75" style="36" customWidth="1"/>
    <col min="6138" max="6138" width="26" style="36" customWidth="1"/>
    <col min="6139" max="6139" width="9.125" style="36" hidden="1" customWidth="1"/>
    <col min="6140" max="6142" width="16.875" style="36" customWidth="1"/>
    <col min="6143" max="6145" width="9.125" style="36" hidden="1" customWidth="1"/>
    <col min="6146" max="6388" width="9.125" style="36"/>
    <col min="6389" max="6389" width="26.625" style="36" customWidth="1"/>
    <col min="6390" max="6390" width="9.125" style="36" hidden="1" customWidth="1"/>
    <col min="6391" max="6393" width="16.75" style="36" customWidth="1"/>
    <col min="6394" max="6394" width="26" style="36" customWidth="1"/>
    <col min="6395" max="6395" width="9.125" style="36" hidden="1" customWidth="1"/>
    <col min="6396" max="6398" width="16.875" style="36" customWidth="1"/>
    <col min="6399" max="6401" width="9.125" style="36" hidden="1" customWidth="1"/>
    <col min="6402" max="6644" width="9.125" style="36"/>
    <col min="6645" max="6645" width="26.625" style="36" customWidth="1"/>
    <col min="6646" max="6646" width="9.125" style="36" hidden="1" customWidth="1"/>
    <col min="6647" max="6649" width="16.75" style="36" customWidth="1"/>
    <col min="6650" max="6650" width="26" style="36" customWidth="1"/>
    <col min="6651" max="6651" width="9.125" style="36" hidden="1" customWidth="1"/>
    <col min="6652" max="6654" width="16.875" style="36" customWidth="1"/>
    <col min="6655" max="6657" width="9.125" style="36" hidden="1" customWidth="1"/>
    <col min="6658" max="6900" width="9.125" style="36"/>
    <col min="6901" max="6901" width="26.625" style="36" customWidth="1"/>
    <col min="6902" max="6902" width="9.125" style="36" hidden="1" customWidth="1"/>
    <col min="6903" max="6905" width="16.75" style="36" customWidth="1"/>
    <col min="6906" max="6906" width="26" style="36" customWidth="1"/>
    <col min="6907" max="6907" width="9.125" style="36" hidden="1" customWidth="1"/>
    <col min="6908" max="6910" width="16.875" style="36" customWidth="1"/>
    <col min="6911" max="6913" width="9.125" style="36" hidden="1" customWidth="1"/>
    <col min="6914" max="7156" width="9.125" style="36"/>
    <col min="7157" max="7157" width="26.625" style="36" customWidth="1"/>
    <col min="7158" max="7158" width="9.125" style="36" hidden="1" customWidth="1"/>
    <col min="7159" max="7161" width="16.75" style="36" customWidth="1"/>
    <col min="7162" max="7162" width="26" style="36" customWidth="1"/>
    <col min="7163" max="7163" width="9.125" style="36" hidden="1" customWidth="1"/>
    <col min="7164" max="7166" width="16.875" style="36" customWidth="1"/>
    <col min="7167" max="7169" width="9.125" style="36" hidden="1" customWidth="1"/>
    <col min="7170" max="7412" width="9.125" style="36"/>
    <col min="7413" max="7413" width="26.625" style="36" customWidth="1"/>
    <col min="7414" max="7414" width="9.125" style="36" hidden="1" customWidth="1"/>
    <col min="7415" max="7417" width="16.75" style="36" customWidth="1"/>
    <col min="7418" max="7418" width="26" style="36" customWidth="1"/>
    <col min="7419" max="7419" width="9.125" style="36" hidden="1" customWidth="1"/>
    <col min="7420" max="7422" width="16.875" style="36" customWidth="1"/>
    <col min="7423" max="7425" width="9.125" style="36" hidden="1" customWidth="1"/>
    <col min="7426" max="7668" width="9.125" style="36"/>
    <col min="7669" max="7669" width="26.625" style="36" customWidth="1"/>
    <col min="7670" max="7670" width="9.125" style="36" hidden="1" customWidth="1"/>
    <col min="7671" max="7673" width="16.75" style="36" customWidth="1"/>
    <col min="7674" max="7674" width="26" style="36" customWidth="1"/>
    <col min="7675" max="7675" width="9.125" style="36" hidden="1" customWidth="1"/>
    <col min="7676" max="7678" width="16.875" style="36" customWidth="1"/>
    <col min="7679" max="7681" width="9.125" style="36" hidden="1" customWidth="1"/>
    <col min="7682" max="7924" width="9.125" style="36"/>
    <col min="7925" max="7925" width="26.625" style="36" customWidth="1"/>
    <col min="7926" max="7926" width="9.125" style="36" hidden="1" customWidth="1"/>
    <col min="7927" max="7929" width="16.75" style="36" customWidth="1"/>
    <col min="7930" max="7930" width="26" style="36" customWidth="1"/>
    <col min="7931" max="7931" width="9.125" style="36" hidden="1" customWidth="1"/>
    <col min="7932" max="7934" width="16.875" style="36" customWidth="1"/>
    <col min="7935" max="7937" width="9.125" style="36" hidden="1" customWidth="1"/>
    <col min="7938" max="8180" width="9.125" style="36"/>
    <col min="8181" max="8181" width="26.625" style="36" customWidth="1"/>
    <col min="8182" max="8182" width="9.125" style="36" hidden="1" customWidth="1"/>
    <col min="8183" max="8185" width="16.75" style="36" customWidth="1"/>
    <col min="8186" max="8186" width="26" style="36" customWidth="1"/>
    <col min="8187" max="8187" width="9.125" style="36" hidden="1" customWidth="1"/>
    <col min="8188" max="8190" width="16.875" style="36" customWidth="1"/>
    <col min="8191" max="8193" width="9.125" style="36" hidden="1" customWidth="1"/>
    <col min="8194" max="8436" width="9.125" style="36"/>
    <col min="8437" max="8437" width="26.625" style="36" customWidth="1"/>
    <col min="8438" max="8438" width="9.125" style="36" hidden="1" customWidth="1"/>
    <col min="8439" max="8441" width="16.75" style="36" customWidth="1"/>
    <col min="8442" max="8442" width="26" style="36" customWidth="1"/>
    <col min="8443" max="8443" width="9.125" style="36" hidden="1" customWidth="1"/>
    <col min="8444" max="8446" width="16.875" style="36" customWidth="1"/>
    <col min="8447" max="8449" width="9.125" style="36" hidden="1" customWidth="1"/>
    <col min="8450" max="8692" width="9.125" style="36"/>
    <col min="8693" max="8693" width="26.625" style="36" customWidth="1"/>
    <col min="8694" max="8694" width="9.125" style="36" hidden="1" customWidth="1"/>
    <col min="8695" max="8697" width="16.75" style="36" customWidth="1"/>
    <col min="8698" max="8698" width="26" style="36" customWidth="1"/>
    <col min="8699" max="8699" width="9.125" style="36" hidden="1" customWidth="1"/>
    <col min="8700" max="8702" width="16.875" style="36" customWidth="1"/>
    <col min="8703" max="8705" width="9.125" style="36" hidden="1" customWidth="1"/>
    <col min="8706" max="8948" width="9.125" style="36"/>
    <col min="8949" max="8949" width="26.625" style="36" customWidth="1"/>
    <col min="8950" max="8950" width="9.125" style="36" hidden="1" customWidth="1"/>
    <col min="8951" max="8953" width="16.75" style="36" customWidth="1"/>
    <col min="8954" max="8954" width="26" style="36" customWidth="1"/>
    <col min="8955" max="8955" width="9.125" style="36" hidden="1" customWidth="1"/>
    <col min="8956" max="8958" width="16.875" style="36" customWidth="1"/>
    <col min="8959" max="8961" width="9.125" style="36" hidden="1" customWidth="1"/>
    <col min="8962" max="9204" width="9.125" style="36"/>
    <col min="9205" max="9205" width="26.625" style="36" customWidth="1"/>
    <col min="9206" max="9206" width="9.125" style="36" hidden="1" customWidth="1"/>
    <col min="9207" max="9209" width="16.75" style="36" customWidth="1"/>
    <col min="9210" max="9210" width="26" style="36" customWidth="1"/>
    <col min="9211" max="9211" width="9.125" style="36" hidden="1" customWidth="1"/>
    <col min="9212" max="9214" width="16.875" style="36" customWidth="1"/>
    <col min="9215" max="9217" width="9.125" style="36" hidden="1" customWidth="1"/>
    <col min="9218" max="9460" width="9.125" style="36"/>
    <col min="9461" max="9461" width="26.625" style="36" customWidth="1"/>
    <col min="9462" max="9462" width="9.125" style="36" hidden="1" customWidth="1"/>
    <col min="9463" max="9465" width="16.75" style="36" customWidth="1"/>
    <col min="9466" max="9466" width="26" style="36" customWidth="1"/>
    <col min="9467" max="9467" width="9.125" style="36" hidden="1" customWidth="1"/>
    <col min="9468" max="9470" width="16.875" style="36" customWidth="1"/>
    <col min="9471" max="9473" width="9.125" style="36" hidden="1" customWidth="1"/>
    <col min="9474" max="9716" width="9.125" style="36"/>
    <col min="9717" max="9717" width="26.625" style="36" customWidth="1"/>
    <col min="9718" max="9718" width="9.125" style="36" hidden="1" customWidth="1"/>
    <col min="9719" max="9721" width="16.75" style="36" customWidth="1"/>
    <col min="9722" max="9722" width="26" style="36" customWidth="1"/>
    <col min="9723" max="9723" width="9.125" style="36" hidden="1" customWidth="1"/>
    <col min="9724" max="9726" width="16.875" style="36" customWidth="1"/>
    <col min="9727" max="9729" width="9.125" style="36" hidden="1" customWidth="1"/>
    <col min="9730" max="9972" width="9.125" style="36"/>
    <col min="9973" max="9973" width="26.625" style="36" customWidth="1"/>
    <col min="9974" max="9974" width="9.125" style="36" hidden="1" customWidth="1"/>
    <col min="9975" max="9977" width="16.75" style="36" customWidth="1"/>
    <col min="9978" max="9978" width="26" style="36" customWidth="1"/>
    <col min="9979" max="9979" width="9.125" style="36" hidden="1" customWidth="1"/>
    <col min="9980" max="9982" width="16.875" style="36" customWidth="1"/>
    <col min="9983" max="9985" width="9.125" style="36" hidden="1" customWidth="1"/>
    <col min="9986" max="10228" width="9.125" style="36"/>
    <col min="10229" max="10229" width="26.625" style="36" customWidth="1"/>
    <col min="10230" max="10230" width="9.125" style="36" hidden="1" customWidth="1"/>
    <col min="10231" max="10233" width="16.75" style="36" customWidth="1"/>
    <col min="10234" max="10234" width="26" style="36" customWidth="1"/>
    <col min="10235" max="10235" width="9.125" style="36" hidden="1" customWidth="1"/>
    <col min="10236" max="10238" width="16.875" style="36" customWidth="1"/>
    <col min="10239" max="10241" width="9.125" style="36" hidden="1" customWidth="1"/>
    <col min="10242" max="10484" width="9.125" style="36"/>
    <col min="10485" max="10485" width="26.625" style="36" customWidth="1"/>
    <col min="10486" max="10486" width="9.125" style="36" hidden="1" customWidth="1"/>
    <col min="10487" max="10489" width="16.75" style="36" customWidth="1"/>
    <col min="10490" max="10490" width="26" style="36" customWidth="1"/>
    <col min="10491" max="10491" width="9.125" style="36" hidden="1" customWidth="1"/>
    <col min="10492" max="10494" width="16.875" style="36" customWidth="1"/>
    <col min="10495" max="10497" width="9.125" style="36" hidden="1" customWidth="1"/>
    <col min="10498" max="10740" width="9.125" style="36"/>
    <col min="10741" max="10741" width="26.625" style="36" customWidth="1"/>
    <col min="10742" max="10742" width="9.125" style="36" hidden="1" customWidth="1"/>
    <col min="10743" max="10745" width="16.75" style="36" customWidth="1"/>
    <col min="10746" max="10746" width="26" style="36" customWidth="1"/>
    <col min="10747" max="10747" width="9.125" style="36" hidden="1" customWidth="1"/>
    <col min="10748" max="10750" width="16.875" style="36" customWidth="1"/>
    <col min="10751" max="10753" width="9.125" style="36" hidden="1" customWidth="1"/>
    <col min="10754" max="10996" width="9.125" style="36"/>
    <col min="10997" max="10997" width="26.625" style="36" customWidth="1"/>
    <col min="10998" max="10998" width="9.125" style="36" hidden="1" customWidth="1"/>
    <col min="10999" max="11001" width="16.75" style="36" customWidth="1"/>
    <col min="11002" max="11002" width="26" style="36" customWidth="1"/>
    <col min="11003" max="11003" width="9.125" style="36" hidden="1" customWidth="1"/>
    <col min="11004" max="11006" width="16.875" style="36" customWidth="1"/>
    <col min="11007" max="11009" width="9.125" style="36" hidden="1" customWidth="1"/>
    <col min="11010" max="11252" width="9.125" style="36"/>
    <col min="11253" max="11253" width="26.625" style="36" customWidth="1"/>
    <col min="11254" max="11254" width="9.125" style="36" hidden="1" customWidth="1"/>
    <col min="11255" max="11257" width="16.75" style="36" customWidth="1"/>
    <col min="11258" max="11258" width="26" style="36" customWidth="1"/>
    <col min="11259" max="11259" width="9.125" style="36" hidden="1" customWidth="1"/>
    <col min="11260" max="11262" width="16.875" style="36" customWidth="1"/>
    <col min="11263" max="11265" width="9.125" style="36" hidden="1" customWidth="1"/>
    <col min="11266" max="11508" width="9.125" style="36"/>
    <col min="11509" max="11509" width="26.625" style="36" customWidth="1"/>
    <col min="11510" max="11510" width="9.125" style="36" hidden="1" customWidth="1"/>
    <col min="11511" max="11513" width="16.75" style="36" customWidth="1"/>
    <col min="11514" max="11514" width="26" style="36" customWidth="1"/>
    <col min="11515" max="11515" width="9.125" style="36" hidden="1" customWidth="1"/>
    <col min="11516" max="11518" width="16.875" style="36" customWidth="1"/>
    <col min="11519" max="11521" width="9.125" style="36" hidden="1" customWidth="1"/>
    <col min="11522" max="11764" width="9.125" style="36"/>
    <col min="11765" max="11765" width="26.625" style="36" customWidth="1"/>
    <col min="11766" max="11766" width="9.125" style="36" hidden="1" customWidth="1"/>
    <col min="11767" max="11769" width="16.75" style="36" customWidth="1"/>
    <col min="11770" max="11770" width="26" style="36" customWidth="1"/>
    <col min="11771" max="11771" width="9.125" style="36" hidden="1" customWidth="1"/>
    <col min="11772" max="11774" width="16.875" style="36" customWidth="1"/>
    <col min="11775" max="11777" width="9.125" style="36" hidden="1" customWidth="1"/>
    <col min="11778" max="12020" width="9.125" style="36"/>
    <col min="12021" max="12021" width="26.625" style="36" customWidth="1"/>
    <col min="12022" max="12022" width="9.125" style="36" hidden="1" customWidth="1"/>
    <col min="12023" max="12025" width="16.75" style="36" customWidth="1"/>
    <col min="12026" max="12026" width="26" style="36" customWidth="1"/>
    <col min="12027" max="12027" width="9.125" style="36" hidden="1" customWidth="1"/>
    <col min="12028" max="12030" width="16.875" style="36" customWidth="1"/>
    <col min="12031" max="12033" width="9.125" style="36" hidden="1" customWidth="1"/>
    <col min="12034" max="12276" width="9.125" style="36"/>
    <col min="12277" max="12277" width="26.625" style="36" customWidth="1"/>
    <col min="12278" max="12278" width="9.125" style="36" hidden="1" customWidth="1"/>
    <col min="12279" max="12281" width="16.75" style="36" customWidth="1"/>
    <col min="12282" max="12282" width="26" style="36" customWidth="1"/>
    <col min="12283" max="12283" width="9.125" style="36" hidden="1" customWidth="1"/>
    <col min="12284" max="12286" width="16.875" style="36" customWidth="1"/>
    <col min="12287" max="12289" width="9.125" style="36" hidden="1" customWidth="1"/>
    <col min="12290" max="12532" width="9.125" style="36"/>
    <col min="12533" max="12533" width="26.625" style="36" customWidth="1"/>
    <col min="12534" max="12534" width="9.125" style="36" hidden="1" customWidth="1"/>
    <col min="12535" max="12537" width="16.75" style="36" customWidth="1"/>
    <col min="12538" max="12538" width="26" style="36" customWidth="1"/>
    <col min="12539" max="12539" width="9.125" style="36" hidden="1" customWidth="1"/>
    <col min="12540" max="12542" width="16.875" style="36" customWidth="1"/>
    <col min="12543" max="12545" width="9.125" style="36" hidden="1" customWidth="1"/>
    <col min="12546" max="12788" width="9.125" style="36"/>
    <col min="12789" max="12789" width="26.625" style="36" customWidth="1"/>
    <col min="12790" max="12790" width="9.125" style="36" hidden="1" customWidth="1"/>
    <col min="12791" max="12793" width="16.75" style="36" customWidth="1"/>
    <col min="12794" max="12794" width="26" style="36" customWidth="1"/>
    <col min="12795" max="12795" width="9.125" style="36" hidden="1" customWidth="1"/>
    <col min="12796" max="12798" width="16.875" style="36" customWidth="1"/>
    <col min="12799" max="12801" width="9.125" style="36" hidden="1" customWidth="1"/>
    <col min="12802" max="13044" width="9.125" style="36"/>
    <col min="13045" max="13045" width="26.625" style="36" customWidth="1"/>
    <col min="13046" max="13046" width="9.125" style="36" hidden="1" customWidth="1"/>
    <col min="13047" max="13049" width="16.75" style="36" customWidth="1"/>
    <col min="13050" max="13050" width="26" style="36" customWidth="1"/>
    <col min="13051" max="13051" width="9.125" style="36" hidden="1" customWidth="1"/>
    <col min="13052" max="13054" width="16.875" style="36" customWidth="1"/>
    <col min="13055" max="13057" width="9.125" style="36" hidden="1" customWidth="1"/>
    <col min="13058" max="13300" width="9.125" style="36"/>
    <col min="13301" max="13301" width="26.625" style="36" customWidth="1"/>
    <col min="13302" max="13302" width="9.125" style="36" hidden="1" customWidth="1"/>
    <col min="13303" max="13305" width="16.75" style="36" customWidth="1"/>
    <col min="13306" max="13306" width="26" style="36" customWidth="1"/>
    <col min="13307" max="13307" width="9.125" style="36" hidden="1" customWidth="1"/>
    <col min="13308" max="13310" width="16.875" style="36" customWidth="1"/>
    <col min="13311" max="13313" width="9.125" style="36" hidden="1" customWidth="1"/>
    <col min="13314" max="13556" width="9.125" style="36"/>
    <col min="13557" max="13557" width="26.625" style="36" customWidth="1"/>
    <col min="13558" max="13558" width="9.125" style="36" hidden="1" customWidth="1"/>
    <col min="13559" max="13561" width="16.75" style="36" customWidth="1"/>
    <col min="13562" max="13562" width="26" style="36" customWidth="1"/>
    <col min="13563" max="13563" width="9.125" style="36" hidden="1" customWidth="1"/>
    <col min="13564" max="13566" width="16.875" style="36" customWidth="1"/>
    <col min="13567" max="13569" width="9.125" style="36" hidden="1" customWidth="1"/>
    <col min="13570" max="13812" width="9.125" style="36"/>
    <col min="13813" max="13813" width="26.625" style="36" customWidth="1"/>
    <col min="13814" max="13814" width="9.125" style="36" hidden="1" customWidth="1"/>
    <col min="13815" max="13817" width="16.75" style="36" customWidth="1"/>
    <col min="13818" max="13818" width="26" style="36" customWidth="1"/>
    <col min="13819" max="13819" width="9.125" style="36" hidden="1" customWidth="1"/>
    <col min="13820" max="13822" width="16.875" style="36" customWidth="1"/>
    <col min="13823" max="13825" width="9.125" style="36" hidden="1" customWidth="1"/>
    <col min="13826" max="14068" width="9.125" style="36"/>
    <col min="14069" max="14069" width="26.625" style="36" customWidth="1"/>
    <col min="14070" max="14070" width="9.125" style="36" hidden="1" customWidth="1"/>
    <col min="14071" max="14073" width="16.75" style="36" customWidth="1"/>
    <col min="14074" max="14074" width="26" style="36" customWidth="1"/>
    <col min="14075" max="14075" width="9.125" style="36" hidden="1" customWidth="1"/>
    <col min="14076" max="14078" width="16.875" style="36" customWidth="1"/>
    <col min="14079" max="14081" width="9.125" style="36" hidden="1" customWidth="1"/>
    <col min="14082" max="14324" width="9.125" style="36"/>
    <col min="14325" max="14325" width="26.625" style="36" customWidth="1"/>
    <col min="14326" max="14326" width="9.125" style="36" hidden="1" customWidth="1"/>
    <col min="14327" max="14329" width="16.75" style="36" customWidth="1"/>
    <col min="14330" max="14330" width="26" style="36" customWidth="1"/>
    <col min="14331" max="14331" width="9.125" style="36" hidden="1" customWidth="1"/>
    <col min="14332" max="14334" width="16.875" style="36" customWidth="1"/>
    <col min="14335" max="14337" width="9.125" style="36" hidden="1" customWidth="1"/>
    <col min="14338" max="14580" width="9.125" style="36"/>
    <col min="14581" max="14581" width="26.625" style="36" customWidth="1"/>
    <col min="14582" max="14582" width="9.125" style="36" hidden="1" customWidth="1"/>
    <col min="14583" max="14585" width="16.75" style="36" customWidth="1"/>
    <col min="14586" max="14586" width="26" style="36" customWidth="1"/>
    <col min="14587" max="14587" width="9.125" style="36" hidden="1" customWidth="1"/>
    <col min="14588" max="14590" width="16.875" style="36" customWidth="1"/>
    <col min="14591" max="14593" width="9.125" style="36" hidden="1" customWidth="1"/>
    <col min="14594" max="14836" width="9.125" style="36"/>
    <col min="14837" max="14837" width="26.625" style="36" customWidth="1"/>
    <col min="14838" max="14838" width="9.125" style="36" hidden="1" customWidth="1"/>
    <col min="14839" max="14841" width="16.75" style="36" customWidth="1"/>
    <col min="14842" max="14842" width="26" style="36" customWidth="1"/>
    <col min="14843" max="14843" width="9.125" style="36" hidden="1" customWidth="1"/>
    <col min="14844" max="14846" width="16.875" style="36" customWidth="1"/>
    <col min="14847" max="14849" width="9.125" style="36" hidden="1" customWidth="1"/>
    <col min="14850" max="15092" width="9.125" style="36"/>
    <col min="15093" max="15093" width="26.625" style="36" customWidth="1"/>
    <col min="15094" max="15094" width="9.125" style="36" hidden="1" customWidth="1"/>
    <col min="15095" max="15097" width="16.75" style="36" customWidth="1"/>
    <col min="15098" max="15098" width="26" style="36" customWidth="1"/>
    <col min="15099" max="15099" width="9.125" style="36" hidden="1" customWidth="1"/>
    <col min="15100" max="15102" width="16.875" style="36" customWidth="1"/>
    <col min="15103" max="15105" width="9.125" style="36" hidden="1" customWidth="1"/>
    <col min="15106" max="15348" width="9.125" style="36"/>
    <col min="15349" max="15349" width="26.625" style="36" customWidth="1"/>
    <col min="15350" max="15350" width="9.125" style="36" hidden="1" customWidth="1"/>
    <col min="15351" max="15353" width="16.75" style="36" customWidth="1"/>
    <col min="15354" max="15354" width="26" style="36" customWidth="1"/>
    <col min="15355" max="15355" width="9.125" style="36" hidden="1" customWidth="1"/>
    <col min="15356" max="15358" width="16.875" style="36" customWidth="1"/>
    <col min="15359" max="15361" width="9.125" style="36" hidden="1" customWidth="1"/>
    <col min="15362" max="15604" width="9.125" style="36"/>
    <col min="15605" max="15605" width="26.625" style="36" customWidth="1"/>
    <col min="15606" max="15606" width="9.125" style="36" hidden="1" customWidth="1"/>
    <col min="15607" max="15609" width="16.75" style="36" customWidth="1"/>
    <col min="15610" max="15610" width="26" style="36" customWidth="1"/>
    <col min="15611" max="15611" width="9.125" style="36" hidden="1" customWidth="1"/>
    <col min="15612" max="15614" width="16.875" style="36" customWidth="1"/>
    <col min="15615" max="15617" width="9.125" style="36" hidden="1" customWidth="1"/>
    <col min="15618" max="15860" width="9.125" style="36"/>
    <col min="15861" max="15861" width="26.625" style="36" customWidth="1"/>
    <col min="15862" max="15862" width="9.125" style="36" hidden="1" customWidth="1"/>
    <col min="15863" max="15865" width="16.75" style="36" customWidth="1"/>
    <col min="15866" max="15866" width="26" style="36" customWidth="1"/>
    <col min="15867" max="15867" width="9.125" style="36" hidden="1" customWidth="1"/>
    <col min="15868" max="15870" width="16.875" style="36" customWidth="1"/>
    <col min="15871" max="15873" width="9.125" style="36" hidden="1" customWidth="1"/>
    <col min="15874" max="16116" width="9.125" style="36"/>
    <col min="16117" max="16117" width="26.625" style="36" customWidth="1"/>
    <col min="16118" max="16118" width="9.125" style="36" hidden="1" customWidth="1"/>
    <col min="16119" max="16121" width="16.75" style="36" customWidth="1"/>
    <col min="16122" max="16122" width="26" style="36" customWidth="1"/>
    <col min="16123" max="16123" width="9.125" style="36" hidden="1" customWidth="1"/>
    <col min="16124" max="16126" width="16.875" style="36" customWidth="1"/>
    <col min="16127" max="16129" width="9.125" style="36" hidden="1" customWidth="1"/>
    <col min="16130" max="16373" width="9.125" style="36"/>
  </cols>
  <sheetData>
    <row r="1" spans="2:2">
      <c r="B1" s="37" t="s">
        <v>828</v>
      </c>
    </row>
    <row r="2" s="31" customFormat="1" ht="27" customHeight="1" spans="1:2">
      <c r="A2" s="38" t="s">
        <v>829</v>
      </c>
      <c r="B2" s="38"/>
    </row>
    <row r="3" s="31" customFormat="1" ht="17.1" customHeight="1" spans="1:2">
      <c r="A3" s="39"/>
      <c r="B3" s="40" t="s">
        <v>286</v>
      </c>
    </row>
    <row r="4" s="32" customFormat="1" ht="28.5" customHeight="1" spans="1:2">
      <c r="A4" s="41" t="s">
        <v>46</v>
      </c>
      <c r="B4" s="41" t="s">
        <v>47</v>
      </c>
    </row>
    <row r="5" s="31" customFormat="1" ht="30.75" customHeight="1" spans="1:2">
      <c r="A5" s="42" t="s">
        <v>830</v>
      </c>
      <c r="B5" s="43"/>
    </row>
    <row r="6" s="31" customFormat="1" ht="30.75" customHeight="1" spans="1:2">
      <c r="A6" s="42" t="s">
        <v>831</v>
      </c>
      <c r="B6" s="43"/>
    </row>
    <row r="7" s="31" customFormat="1" ht="30.75" customHeight="1" spans="1:2">
      <c r="A7" s="42" t="s">
        <v>832</v>
      </c>
      <c r="B7" s="43"/>
    </row>
    <row r="8" s="31" customFormat="1" ht="30.75" customHeight="1" spans="1:2">
      <c r="A8" s="42" t="s">
        <v>833</v>
      </c>
      <c r="B8" s="43"/>
    </row>
    <row r="9" s="31" customFormat="1" ht="30.75" customHeight="1" spans="1:2">
      <c r="A9" s="42" t="s">
        <v>834</v>
      </c>
      <c r="B9" s="43"/>
    </row>
    <row r="10" s="31" customFormat="1" ht="30.75" customHeight="1" spans="1:2">
      <c r="A10" s="42" t="s">
        <v>835</v>
      </c>
      <c r="B10" s="43"/>
    </row>
    <row r="11" s="32" customFormat="1" ht="30.75" customHeight="1" spans="1:2">
      <c r="A11" s="41" t="s">
        <v>836</v>
      </c>
      <c r="B11" s="41"/>
    </row>
    <row r="12" s="31" customFormat="1" ht="30.75" customHeight="1" spans="1:2">
      <c r="A12" s="42" t="s">
        <v>130</v>
      </c>
      <c r="B12" s="41">
        <v>1</v>
      </c>
    </row>
    <row r="13" s="31" customFormat="1" ht="30.75" customHeight="1" spans="1:2">
      <c r="A13" s="44"/>
      <c r="B13" s="43"/>
    </row>
    <row r="14" s="31" customFormat="1" ht="30.75" customHeight="1" spans="1:2">
      <c r="A14" s="44"/>
      <c r="B14" s="43"/>
    </row>
    <row r="15" s="31" customFormat="1" ht="30.75" customHeight="1" spans="1:2">
      <c r="A15" s="44"/>
      <c r="B15" s="43"/>
    </row>
    <row r="16" s="32" customFormat="1" ht="30.75" customHeight="1" spans="1:2">
      <c r="A16" s="41" t="s">
        <v>837</v>
      </c>
      <c r="B16" s="41">
        <v>1</v>
      </c>
    </row>
    <row r="17" s="33" customFormat="1" spans="2:2">
      <c r="B17" s="45"/>
    </row>
  </sheetData>
  <mergeCells count="1">
    <mergeCell ref="A2:B2"/>
  </mergeCells>
  <pageMargins left="1.18055555555556" right="0.786805555555556" top="0.393055555555556" bottom="0.393055555555556" header="0.393055555555556" footer="0.393055555555556"/>
  <pageSetup paperSize="9" fitToHeight="0" pageOrder="overThenDown" orientation="portrait" useFirstPageNumber="1" horizontalDpi="600"/>
  <headerFooter alignWithMargins="0"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showZeros="0" topLeftCell="B1" workbookViewId="0">
      <selection activeCell="A1" sqref="A1:B1"/>
    </sheetView>
  </sheetViews>
  <sheetFormatPr defaultColWidth="9" defaultRowHeight="14.25" outlineLevelCol="1"/>
  <cols>
    <col min="1" max="1" width="17.25" style="90"/>
    <col min="2" max="2" width="98.375" style="90"/>
    <col min="3" max="16384" width="9" style="93"/>
  </cols>
  <sheetData>
    <row r="1" ht="24" customHeight="1" spans="1:2">
      <c r="A1" s="199" t="s">
        <v>19</v>
      </c>
      <c r="B1" s="199"/>
    </row>
    <row r="2" ht="24" customHeight="1" spans="1:2">
      <c r="A2" s="200"/>
      <c r="B2" s="200"/>
    </row>
    <row r="3" ht="24.75" customHeight="1" spans="2:2">
      <c r="B3" s="201" t="s">
        <v>20</v>
      </c>
    </row>
    <row r="4" ht="24.75" customHeight="1" spans="2:2">
      <c r="B4" s="202" t="s">
        <v>21</v>
      </c>
    </row>
    <row r="5" ht="24.75" customHeight="1" spans="2:2">
      <c r="B5" s="202" t="s">
        <v>22</v>
      </c>
    </row>
    <row r="6" ht="24.75" customHeight="1" spans="2:2">
      <c r="B6" s="202" t="s">
        <v>23</v>
      </c>
    </row>
    <row r="7" ht="24.75" customHeight="1" spans="2:2">
      <c r="B7" s="202" t="s">
        <v>24</v>
      </c>
    </row>
    <row r="8" ht="24.75" customHeight="1" spans="2:2">
      <c r="B8" s="203" t="s">
        <v>25</v>
      </c>
    </row>
    <row r="9" ht="24.75" customHeight="1" spans="2:2">
      <c r="B9" s="202" t="s">
        <v>26</v>
      </c>
    </row>
    <row r="10" ht="24.75" customHeight="1" spans="2:2">
      <c r="B10" s="202" t="s">
        <v>27</v>
      </c>
    </row>
    <row r="11" ht="24.75" customHeight="1" spans="2:2">
      <c r="B11" s="204" t="s">
        <v>28</v>
      </c>
    </row>
    <row r="12" ht="24.75" customHeight="1" spans="2:2">
      <c r="B12" s="202" t="s">
        <v>29</v>
      </c>
    </row>
    <row r="13" ht="24.75" customHeight="1" spans="2:2">
      <c r="B13" s="202" t="s">
        <v>30</v>
      </c>
    </row>
    <row r="14" ht="24.75" customHeight="1" spans="2:2">
      <c r="B14" s="201" t="s">
        <v>31</v>
      </c>
    </row>
    <row r="15" ht="24.75" customHeight="1" spans="2:2">
      <c r="B15" s="202" t="s">
        <v>32</v>
      </c>
    </row>
    <row r="16" ht="24.75" customHeight="1" spans="2:2">
      <c r="B16" s="202" t="s">
        <v>33</v>
      </c>
    </row>
    <row r="17" ht="24.75" customHeight="1" spans="2:2">
      <c r="B17" s="202" t="s">
        <v>34</v>
      </c>
    </row>
    <row r="18" ht="24.75" customHeight="1" spans="2:2">
      <c r="B18" s="202" t="s">
        <v>35</v>
      </c>
    </row>
    <row r="19" ht="24.75" customHeight="1" spans="2:2">
      <c r="B19" s="202" t="s">
        <v>36</v>
      </c>
    </row>
    <row r="20" ht="24.75" customHeight="1" spans="2:2">
      <c r="B20" s="201" t="s">
        <v>37</v>
      </c>
    </row>
    <row r="21" ht="24.75" customHeight="1" spans="2:2">
      <c r="B21" s="202" t="s">
        <v>38</v>
      </c>
    </row>
    <row r="22" ht="24.75" customHeight="1" spans="2:2">
      <c r="B22" s="202" t="s">
        <v>39</v>
      </c>
    </row>
    <row r="23" ht="24.75" customHeight="1" spans="2:2">
      <c r="B23" s="201" t="s">
        <v>40</v>
      </c>
    </row>
    <row r="24" ht="24.75" customHeight="1" spans="2:2">
      <c r="B24" s="202" t="s">
        <v>41</v>
      </c>
    </row>
    <row r="25" ht="24.75" customHeight="1" spans="2:2">
      <c r="B25" s="202" t="s">
        <v>42</v>
      </c>
    </row>
    <row r="26" ht="24.75" customHeight="1" spans="2:2">
      <c r="B26" s="202"/>
    </row>
    <row r="27" ht="45.75" customHeight="1" spans="2:2">
      <c r="B27" s="205" t="s">
        <v>43</v>
      </c>
    </row>
  </sheetData>
  <mergeCells count="1">
    <mergeCell ref="A1:B1"/>
  </mergeCells>
  <printOptions horizontalCentered="1"/>
  <pageMargins left="0.75" right="0.75" top="1" bottom="1" header="0.509722222222222" footer="0.509722222222222"/>
  <pageSetup paperSize="9" scale="76" fitToHeight="0" orientation="portrait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showGridLines="0" zoomScale="85" zoomScaleNormal="85" topLeftCell="A2" workbookViewId="0">
      <selection activeCell="F11" sqref="F11"/>
    </sheetView>
  </sheetViews>
  <sheetFormatPr defaultColWidth="9" defaultRowHeight="14.25" outlineLevelCol="1"/>
  <cols>
    <col min="1" max="1" width="46.6083333333333" style="1" customWidth="1"/>
    <col min="2" max="2" width="44.85" style="15" customWidth="1"/>
    <col min="3" max="3" width="22.375" style="1" customWidth="1"/>
    <col min="4" max="250" width="9" style="1"/>
    <col min="251" max="251" width="35.125" style="1" customWidth="1"/>
    <col min="252" max="252" width="9.875" style="1" customWidth="1"/>
    <col min="253" max="253" width="8.875" style="1" customWidth="1"/>
    <col min="254" max="254" width="9.25" style="1" customWidth="1"/>
    <col min="255" max="255" width="25.75" style="1" customWidth="1"/>
    <col min="256" max="256" width="9.5" style="1" customWidth="1"/>
    <col min="257" max="257" width="8.625" style="1" customWidth="1"/>
    <col min="258" max="258" width="8.25" style="1" customWidth="1"/>
    <col min="259" max="506" width="9" style="1"/>
    <col min="507" max="507" width="35.125" style="1" customWidth="1"/>
    <col min="508" max="508" width="9.875" style="1" customWidth="1"/>
    <col min="509" max="509" width="8.875" style="1" customWidth="1"/>
    <col min="510" max="510" width="9.25" style="1" customWidth="1"/>
    <col min="511" max="511" width="25.75" style="1" customWidth="1"/>
    <col min="512" max="512" width="9.5" style="1" customWidth="1"/>
    <col min="513" max="513" width="8.625" style="1" customWidth="1"/>
    <col min="514" max="514" width="8.25" style="1" customWidth="1"/>
    <col min="515" max="762" width="9" style="1"/>
    <col min="763" max="763" width="35.125" style="1" customWidth="1"/>
    <col min="764" max="764" width="9.875" style="1" customWidth="1"/>
    <col min="765" max="765" width="8.875" style="1" customWidth="1"/>
    <col min="766" max="766" width="9.25" style="1" customWidth="1"/>
    <col min="767" max="767" width="25.75" style="1" customWidth="1"/>
    <col min="768" max="768" width="9.5" style="1" customWidth="1"/>
    <col min="769" max="769" width="8.625" style="1" customWidth="1"/>
    <col min="770" max="770" width="8.25" style="1" customWidth="1"/>
    <col min="771" max="1018" width="9" style="1"/>
    <col min="1019" max="1019" width="35.125" style="1" customWidth="1"/>
    <col min="1020" max="1020" width="9.875" style="1" customWidth="1"/>
    <col min="1021" max="1021" width="8.875" style="1" customWidth="1"/>
    <col min="1022" max="1022" width="9.25" style="1" customWidth="1"/>
    <col min="1023" max="1023" width="25.75" style="1" customWidth="1"/>
    <col min="1024" max="1024" width="9.5" style="1" customWidth="1"/>
    <col min="1025" max="1025" width="8.625" style="1" customWidth="1"/>
    <col min="1026" max="1026" width="8.25" style="1" customWidth="1"/>
    <col min="1027" max="1274" width="9" style="1"/>
    <col min="1275" max="1275" width="35.125" style="1" customWidth="1"/>
    <col min="1276" max="1276" width="9.875" style="1" customWidth="1"/>
    <col min="1277" max="1277" width="8.875" style="1" customWidth="1"/>
    <col min="1278" max="1278" width="9.25" style="1" customWidth="1"/>
    <col min="1279" max="1279" width="25.75" style="1" customWidth="1"/>
    <col min="1280" max="1280" width="9.5" style="1" customWidth="1"/>
    <col min="1281" max="1281" width="8.625" style="1" customWidth="1"/>
    <col min="1282" max="1282" width="8.25" style="1" customWidth="1"/>
    <col min="1283" max="1530" width="9" style="1"/>
    <col min="1531" max="1531" width="35.125" style="1" customWidth="1"/>
    <col min="1532" max="1532" width="9.875" style="1" customWidth="1"/>
    <col min="1533" max="1533" width="8.875" style="1" customWidth="1"/>
    <col min="1534" max="1534" width="9.25" style="1" customWidth="1"/>
    <col min="1535" max="1535" width="25.75" style="1" customWidth="1"/>
    <col min="1536" max="1536" width="9.5" style="1" customWidth="1"/>
    <col min="1537" max="1537" width="8.625" style="1" customWidth="1"/>
    <col min="1538" max="1538" width="8.25" style="1" customWidth="1"/>
    <col min="1539" max="1786" width="9" style="1"/>
    <col min="1787" max="1787" width="35.125" style="1" customWidth="1"/>
    <col min="1788" max="1788" width="9.875" style="1" customWidth="1"/>
    <col min="1789" max="1789" width="8.875" style="1" customWidth="1"/>
    <col min="1790" max="1790" width="9.25" style="1" customWidth="1"/>
    <col min="1791" max="1791" width="25.75" style="1" customWidth="1"/>
    <col min="1792" max="1792" width="9.5" style="1" customWidth="1"/>
    <col min="1793" max="1793" width="8.625" style="1" customWidth="1"/>
    <col min="1794" max="1794" width="8.25" style="1" customWidth="1"/>
    <col min="1795" max="2042" width="9" style="1"/>
    <col min="2043" max="2043" width="35.125" style="1" customWidth="1"/>
    <col min="2044" max="2044" width="9.875" style="1" customWidth="1"/>
    <col min="2045" max="2045" width="8.875" style="1" customWidth="1"/>
    <col min="2046" max="2046" width="9.25" style="1" customWidth="1"/>
    <col min="2047" max="2047" width="25.75" style="1" customWidth="1"/>
    <col min="2048" max="2048" width="9.5" style="1" customWidth="1"/>
    <col min="2049" max="2049" width="8.625" style="1" customWidth="1"/>
    <col min="2050" max="2050" width="8.25" style="1" customWidth="1"/>
    <col min="2051" max="2298" width="9" style="1"/>
    <col min="2299" max="2299" width="35.125" style="1" customWidth="1"/>
    <col min="2300" max="2300" width="9.875" style="1" customWidth="1"/>
    <col min="2301" max="2301" width="8.875" style="1" customWidth="1"/>
    <col min="2302" max="2302" width="9.25" style="1" customWidth="1"/>
    <col min="2303" max="2303" width="25.75" style="1" customWidth="1"/>
    <col min="2304" max="2304" width="9.5" style="1" customWidth="1"/>
    <col min="2305" max="2305" width="8.625" style="1" customWidth="1"/>
    <col min="2306" max="2306" width="8.25" style="1" customWidth="1"/>
    <col min="2307" max="2554" width="9" style="1"/>
    <col min="2555" max="2555" width="35.125" style="1" customWidth="1"/>
    <col min="2556" max="2556" width="9.875" style="1" customWidth="1"/>
    <col min="2557" max="2557" width="8.875" style="1" customWidth="1"/>
    <col min="2558" max="2558" width="9.25" style="1" customWidth="1"/>
    <col min="2559" max="2559" width="25.75" style="1" customWidth="1"/>
    <col min="2560" max="2560" width="9.5" style="1" customWidth="1"/>
    <col min="2561" max="2561" width="8.625" style="1" customWidth="1"/>
    <col min="2562" max="2562" width="8.25" style="1" customWidth="1"/>
    <col min="2563" max="2810" width="9" style="1"/>
    <col min="2811" max="2811" width="35.125" style="1" customWidth="1"/>
    <col min="2812" max="2812" width="9.875" style="1" customWidth="1"/>
    <col min="2813" max="2813" width="8.875" style="1" customWidth="1"/>
    <col min="2814" max="2814" width="9.25" style="1" customWidth="1"/>
    <col min="2815" max="2815" width="25.75" style="1" customWidth="1"/>
    <col min="2816" max="2816" width="9.5" style="1" customWidth="1"/>
    <col min="2817" max="2817" width="8.625" style="1" customWidth="1"/>
    <col min="2818" max="2818" width="8.25" style="1" customWidth="1"/>
    <col min="2819" max="3066" width="9" style="1"/>
    <col min="3067" max="3067" width="35.125" style="1" customWidth="1"/>
    <col min="3068" max="3068" width="9.875" style="1" customWidth="1"/>
    <col min="3069" max="3069" width="8.875" style="1" customWidth="1"/>
    <col min="3070" max="3070" width="9.25" style="1" customWidth="1"/>
    <col min="3071" max="3071" width="25.75" style="1" customWidth="1"/>
    <col min="3072" max="3072" width="9.5" style="1" customWidth="1"/>
    <col min="3073" max="3073" width="8.625" style="1" customWidth="1"/>
    <col min="3074" max="3074" width="8.25" style="1" customWidth="1"/>
    <col min="3075" max="3322" width="9" style="1"/>
    <col min="3323" max="3323" width="35.125" style="1" customWidth="1"/>
    <col min="3324" max="3324" width="9.875" style="1" customWidth="1"/>
    <col min="3325" max="3325" width="8.875" style="1" customWidth="1"/>
    <col min="3326" max="3326" width="9.25" style="1" customWidth="1"/>
    <col min="3327" max="3327" width="25.75" style="1" customWidth="1"/>
    <col min="3328" max="3328" width="9.5" style="1" customWidth="1"/>
    <col min="3329" max="3329" width="8.625" style="1" customWidth="1"/>
    <col min="3330" max="3330" width="8.25" style="1" customWidth="1"/>
    <col min="3331" max="3578" width="9" style="1"/>
    <col min="3579" max="3579" width="35.125" style="1" customWidth="1"/>
    <col min="3580" max="3580" width="9.875" style="1" customWidth="1"/>
    <col min="3581" max="3581" width="8.875" style="1" customWidth="1"/>
    <col min="3582" max="3582" width="9.25" style="1" customWidth="1"/>
    <col min="3583" max="3583" width="25.75" style="1" customWidth="1"/>
    <col min="3584" max="3584" width="9.5" style="1" customWidth="1"/>
    <col min="3585" max="3585" width="8.625" style="1" customWidth="1"/>
    <col min="3586" max="3586" width="8.25" style="1" customWidth="1"/>
    <col min="3587" max="3834" width="9" style="1"/>
    <col min="3835" max="3835" width="35.125" style="1" customWidth="1"/>
    <col min="3836" max="3836" width="9.875" style="1" customWidth="1"/>
    <col min="3837" max="3837" width="8.875" style="1" customWidth="1"/>
    <col min="3838" max="3838" width="9.25" style="1" customWidth="1"/>
    <col min="3839" max="3839" width="25.75" style="1" customWidth="1"/>
    <col min="3840" max="3840" width="9.5" style="1" customWidth="1"/>
    <col min="3841" max="3841" width="8.625" style="1" customWidth="1"/>
    <col min="3842" max="3842" width="8.25" style="1" customWidth="1"/>
    <col min="3843" max="4090" width="9" style="1"/>
    <col min="4091" max="4091" width="35.125" style="1" customWidth="1"/>
    <col min="4092" max="4092" width="9.875" style="1" customWidth="1"/>
    <col min="4093" max="4093" width="8.875" style="1" customWidth="1"/>
    <col min="4094" max="4094" width="9.25" style="1" customWidth="1"/>
    <col min="4095" max="4095" width="25.75" style="1" customWidth="1"/>
    <col min="4096" max="4096" width="9.5" style="1" customWidth="1"/>
    <col min="4097" max="4097" width="8.625" style="1" customWidth="1"/>
    <col min="4098" max="4098" width="8.25" style="1" customWidth="1"/>
    <col min="4099" max="4346" width="9" style="1"/>
    <col min="4347" max="4347" width="35.125" style="1" customWidth="1"/>
    <col min="4348" max="4348" width="9.875" style="1" customWidth="1"/>
    <col min="4349" max="4349" width="8.875" style="1" customWidth="1"/>
    <col min="4350" max="4350" width="9.25" style="1" customWidth="1"/>
    <col min="4351" max="4351" width="25.75" style="1" customWidth="1"/>
    <col min="4352" max="4352" width="9.5" style="1" customWidth="1"/>
    <col min="4353" max="4353" width="8.625" style="1" customWidth="1"/>
    <col min="4354" max="4354" width="8.25" style="1" customWidth="1"/>
    <col min="4355" max="4602" width="9" style="1"/>
    <col min="4603" max="4603" width="35.125" style="1" customWidth="1"/>
    <col min="4604" max="4604" width="9.875" style="1" customWidth="1"/>
    <col min="4605" max="4605" width="8.875" style="1" customWidth="1"/>
    <col min="4606" max="4606" width="9.25" style="1" customWidth="1"/>
    <col min="4607" max="4607" width="25.75" style="1" customWidth="1"/>
    <col min="4608" max="4608" width="9.5" style="1" customWidth="1"/>
    <col min="4609" max="4609" width="8.625" style="1" customWidth="1"/>
    <col min="4610" max="4610" width="8.25" style="1" customWidth="1"/>
    <col min="4611" max="4858" width="9" style="1"/>
    <col min="4859" max="4859" width="35.125" style="1" customWidth="1"/>
    <col min="4860" max="4860" width="9.875" style="1" customWidth="1"/>
    <col min="4861" max="4861" width="8.875" style="1" customWidth="1"/>
    <col min="4862" max="4862" width="9.25" style="1" customWidth="1"/>
    <col min="4863" max="4863" width="25.75" style="1" customWidth="1"/>
    <col min="4864" max="4864" width="9.5" style="1" customWidth="1"/>
    <col min="4865" max="4865" width="8.625" style="1" customWidth="1"/>
    <col min="4866" max="4866" width="8.25" style="1" customWidth="1"/>
    <col min="4867" max="5114" width="9" style="1"/>
    <col min="5115" max="5115" width="35.125" style="1" customWidth="1"/>
    <col min="5116" max="5116" width="9.875" style="1" customWidth="1"/>
    <col min="5117" max="5117" width="8.875" style="1" customWidth="1"/>
    <col min="5118" max="5118" width="9.25" style="1" customWidth="1"/>
    <col min="5119" max="5119" width="25.75" style="1" customWidth="1"/>
    <col min="5120" max="5120" width="9.5" style="1" customWidth="1"/>
    <col min="5121" max="5121" width="8.625" style="1" customWidth="1"/>
    <col min="5122" max="5122" width="8.25" style="1" customWidth="1"/>
    <col min="5123" max="5370" width="9" style="1"/>
    <col min="5371" max="5371" width="35.125" style="1" customWidth="1"/>
    <col min="5372" max="5372" width="9.875" style="1" customWidth="1"/>
    <col min="5373" max="5373" width="8.875" style="1" customWidth="1"/>
    <col min="5374" max="5374" width="9.25" style="1" customWidth="1"/>
    <col min="5375" max="5375" width="25.75" style="1" customWidth="1"/>
    <col min="5376" max="5376" width="9.5" style="1" customWidth="1"/>
    <col min="5377" max="5377" width="8.625" style="1" customWidth="1"/>
    <col min="5378" max="5378" width="8.25" style="1" customWidth="1"/>
    <col min="5379" max="5626" width="9" style="1"/>
    <col min="5627" max="5627" width="35.125" style="1" customWidth="1"/>
    <col min="5628" max="5628" width="9.875" style="1" customWidth="1"/>
    <col min="5629" max="5629" width="8.875" style="1" customWidth="1"/>
    <col min="5630" max="5630" width="9.25" style="1" customWidth="1"/>
    <col min="5631" max="5631" width="25.75" style="1" customWidth="1"/>
    <col min="5632" max="5632" width="9.5" style="1" customWidth="1"/>
    <col min="5633" max="5633" width="8.625" style="1" customWidth="1"/>
    <col min="5634" max="5634" width="8.25" style="1" customWidth="1"/>
    <col min="5635" max="5882" width="9" style="1"/>
    <col min="5883" max="5883" width="35.125" style="1" customWidth="1"/>
    <col min="5884" max="5884" width="9.875" style="1" customWidth="1"/>
    <col min="5885" max="5885" width="8.875" style="1" customWidth="1"/>
    <col min="5886" max="5886" width="9.25" style="1" customWidth="1"/>
    <col min="5887" max="5887" width="25.75" style="1" customWidth="1"/>
    <col min="5888" max="5888" width="9.5" style="1" customWidth="1"/>
    <col min="5889" max="5889" width="8.625" style="1" customWidth="1"/>
    <col min="5890" max="5890" width="8.25" style="1" customWidth="1"/>
    <col min="5891" max="6138" width="9" style="1"/>
    <col min="6139" max="6139" width="35.125" style="1" customWidth="1"/>
    <col min="6140" max="6140" width="9.875" style="1" customWidth="1"/>
    <col min="6141" max="6141" width="8.875" style="1" customWidth="1"/>
    <col min="6142" max="6142" width="9.25" style="1" customWidth="1"/>
    <col min="6143" max="6143" width="25.75" style="1" customWidth="1"/>
    <col min="6144" max="6144" width="9.5" style="1" customWidth="1"/>
    <col min="6145" max="6145" width="8.625" style="1" customWidth="1"/>
    <col min="6146" max="6146" width="8.25" style="1" customWidth="1"/>
    <col min="6147" max="6394" width="9" style="1"/>
    <col min="6395" max="6395" width="35.125" style="1" customWidth="1"/>
    <col min="6396" max="6396" width="9.875" style="1" customWidth="1"/>
    <col min="6397" max="6397" width="8.875" style="1" customWidth="1"/>
    <col min="6398" max="6398" width="9.25" style="1" customWidth="1"/>
    <col min="6399" max="6399" width="25.75" style="1" customWidth="1"/>
    <col min="6400" max="6400" width="9.5" style="1" customWidth="1"/>
    <col min="6401" max="6401" width="8.625" style="1" customWidth="1"/>
    <col min="6402" max="6402" width="8.25" style="1" customWidth="1"/>
    <col min="6403" max="6650" width="9" style="1"/>
    <col min="6651" max="6651" width="35.125" style="1" customWidth="1"/>
    <col min="6652" max="6652" width="9.875" style="1" customWidth="1"/>
    <col min="6653" max="6653" width="8.875" style="1" customWidth="1"/>
    <col min="6654" max="6654" width="9.25" style="1" customWidth="1"/>
    <col min="6655" max="6655" width="25.75" style="1" customWidth="1"/>
    <col min="6656" max="6656" width="9.5" style="1" customWidth="1"/>
    <col min="6657" max="6657" width="8.625" style="1" customWidth="1"/>
    <col min="6658" max="6658" width="8.25" style="1" customWidth="1"/>
    <col min="6659" max="6906" width="9" style="1"/>
    <col min="6907" max="6907" width="35.125" style="1" customWidth="1"/>
    <col min="6908" max="6908" width="9.875" style="1" customWidth="1"/>
    <col min="6909" max="6909" width="8.875" style="1" customWidth="1"/>
    <col min="6910" max="6910" width="9.25" style="1" customWidth="1"/>
    <col min="6911" max="6911" width="25.75" style="1" customWidth="1"/>
    <col min="6912" max="6912" width="9.5" style="1" customWidth="1"/>
    <col min="6913" max="6913" width="8.625" style="1" customWidth="1"/>
    <col min="6914" max="6914" width="8.25" style="1" customWidth="1"/>
    <col min="6915" max="7162" width="9" style="1"/>
    <col min="7163" max="7163" width="35.125" style="1" customWidth="1"/>
    <col min="7164" max="7164" width="9.875" style="1" customWidth="1"/>
    <col min="7165" max="7165" width="8.875" style="1" customWidth="1"/>
    <col min="7166" max="7166" width="9.25" style="1" customWidth="1"/>
    <col min="7167" max="7167" width="25.75" style="1" customWidth="1"/>
    <col min="7168" max="7168" width="9.5" style="1" customWidth="1"/>
    <col min="7169" max="7169" width="8.625" style="1" customWidth="1"/>
    <col min="7170" max="7170" width="8.25" style="1" customWidth="1"/>
    <col min="7171" max="7418" width="9" style="1"/>
    <col min="7419" max="7419" width="35.125" style="1" customWidth="1"/>
    <col min="7420" max="7420" width="9.875" style="1" customWidth="1"/>
    <col min="7421" max="7421" width="8.875" style="1" customWidth="1"/>
    <col min="7422" max="7422" width="9.25" style="1" customWidth="1"/>
    <col min="7423" max="7423" width="25.75" style="1" customWidth="1"/>
    <col min="7424" max="7424" width="9.5" style="1" customWidth="1"/>
    <col min="7425" max="7425" width="8.625" style="1" customWidth="1"/>
    <col min="7426" max="7426" width="8.25" style="1" customWidth="1"/>
    <col min="7427" max="7674" width="9" style="1"/>
    <col min="7675" max="7675" width="35.125" style="1" customWidth="1"/>
    <col min="7676" max="7676" width="9.875" style="1" customWidth="1"/>
    <col min="7677" max="7677" width="8.875" style="1" customWidth="1"/>
    <col min="7678" max="7678" width="9.25" style="1" customWidth="1"/>
    <col min="7679" max="7679" width="25.75" style="1" customWidth="1"/>
    <col min="7680" max="7680" width="9.5" style="1" customWidth="1"/>
    <col min="7681" max="7681" width="8.625" style="1" customWidth="1"/>
    <col min="7682" max="7682" width="8.25" style="1" customWidth="1"/>
    <col min="7683" max="7930" width="9" style="1"/>
    <col min="7931" max="7931" width="35.125" style="1" customWidth="1"/>
    <col min="7932" max="7932" width="9.875" style="1" customWidth="1"/>
    <col min="7933" max="7933" width="8.875" style="1" customWidth="1"/>
    <col min="7934" max="7934" width="9.25" style="1" customWidth="1"/>
    <col min="7935" max="7935" width="25.75" style="1" customWidth="1"/>
    <col min="7936" max="7936" width="9.5" style="1" customWidth="1"/>
    <col min="7937" max="7937" width="8.625" style="1" customWidth="1"/>
    <col min="7938" max="7938" width="8.25" style="1" customWidth="1"/>
    <col min="7939" max="8186" width="9" style="1"/>
    <col min="8187" max="8187" width="35.125" style="1" customWidth="1"/>
    <col min="8188" max="8188" width="9.875" style="1" customWidth="1"/>
    <col min="8189" max="8189" width="8.875" style="1" customWidth="1"/>
    <col min="8190" max="8190" width="9.25" style="1" customWidth="1"/>
    <col min="8191" max="8191" width="25.75" style="1" customWidth="1"/>
    <col min="8192" max="8192" width="9.5" style="1" customWidth="1"/>
    <col min="8193" max="8193" width="8.625" style="1" customWidth="1"/>
    <col min="8194" max="8194" width="8.25" style="1" customWidth="1"/>
    <col min="8195" max="8442" width="9" style="1"/>
    <col min="8443" max="8443" width="35.125" style="1" customWidth="1"/>
    <col min="8444" max="8444" width="9.875" style="1" customWidth="1"/>
    <col min="8445" max="8445" width="8.875" style="1" customWidth="1"/>
    <col min="8446" max="8446" width="9.25" style="1" customWidth="1"/>
    <col min="8447" max="8447" width="25.75" style="1" customWidth="1"/>
    <col min="8448" max="8448" width="9.5" style="1" customWidth="1"/>
    <col min="8449" max="8449" width="8.625" style="1" customWidth="1"/>
    <col min="8450" max="8450" width="8.25" style="1" customWidth="1"/>
    <col min="8451" max="8698" width="9" style="1"/>
    <col min="8699" max="8699" width="35.125" style="1" customWidth="1"/>
    <col min="8700" max="8700" width="9.875" style="1" customWidth="1"/>
    <col min="8701" max="8701" width="8.875" style="1" customWidth="1"/>
    <col min="8702" max="8702" width="9.25" style="1" customWidth="1"/>
    <col min="8703" max="8703" width="25.75" style="1" customWidth="1"/>
    <col min="8704" max="8704" width="9.5" style="1" customWidth="1"/>
    <col min="8705" max="8705" width="8.625" style="1" customWidth="1"/>
    <col min="8706" max="8706" width="8.25" style="1" customWidth="1"/>
    <col min="8707" max="8954" width="9" style="1"/>
    <col min="8955" max="8955" width="35.125" style="1" customWidth="1"/>
    <col min="8956" max="8956" width="9.875" style="1" customWidth="1"/>
    <col min="8957" max="8957" width="8.875" style="1" customWidth="1"/>
    <col min="8958" max="8958" width="9.25" style="1" customWidth="1"/>
    <col min="8959" max="8959" width="25.75" style="1" customWidth="1"/>
    <col min="8960" max="8960" width="9.5" style="1" customWidth="1"/>
    <col min="8961" max="8961" width="8.625" style="1" customWidth="1"/>
    <col min="8962" max="8962" width="8.25" style="1" customWidth="1"/>
    <col min="8963" max="9210" width="9" style="1"/>
    <col min="9211" max="9211" width="35.125" style="1" customWidth="1"/>
    <col min="9212" max="9212" width="9.875" style="1" customWidth="1"/>
    <col min="9213" max="9213" width="8.875" style="1" customWidth="1"/>
    <col min="9214" max="9214" width="9.25" style="1" customWidth="1"/>
    <col min="9215" max="9215" width="25.75" style="1" customWidth="1"/>
    <col min="9216" max="9216" width="9.5" style="1" customWidth="1"/>
    <col min="9217" max="9217" width="8.625" style="1" customWidth="1"/>
    <col min="9218" max="9218" width="8.25" style="1" customWidth="1"/>
    <col min="9219" max="9466" width="9" style="1"/>
    <col min="9467" max="9467" width="35.125" style="1" customWidth="1"/>
    <col min="9468" max="9468" width="9.875" style="1" customWidth="1"/>
    <col min="9469" max="9469" width="8.875" style="1" customWidth="1"/>
    <col min="9470" max="9470" width="9.25" style="1" customWidth="1"/>
    <col min="9471" max="9471" width="25.75" style="1" customWidth="1"/>
    <col min="9472" max="9472" width="9.5" style="1" customWidth="1"/>
    <col min="9473" max="9473" width="8.625" style="1" customWidth="1"/>
    <col min="9474" max="9474" width="8.25" style="1" customWidth="1"/>
    <col min="9475" max="9722" width="9" style="1"/>
    <col min="9723" max="9723" width="35.125" style="1" customWidth="1"/>
    <col min="9724" max="9724" width="9.875" style="1" customWidth="1"/>
    <col min="9725" max="9725" width="8.875" style="1" customWidth="1"/>
    <col min="9726" max="9726" width="9.25" style="1" customWidth="1"/>
    <col min="9727" max="9727" width="25.75" style="1" customWidth="1"/>
    <col min="9728" max="9728" width="9.5" style="1" customWidth="1"/>
    <col min="9729" max="9729" width="8.625" style="1" customWidth="1"/>
    <col min="9730" max="9730" width="8.25" style="1" customWidth="1"/>
    <col min="9731" max="9978" width="9" style="1"/>
    <col min="9979" max="9979" width="35.125" style="1" customWidth="1"/>
    <col min="9980" max="9980" width="9.875" style="1" customWidth="1"/>
    <col min="9981" max="9981" width="8.875" style="1" customWidth="1"/>
    <col min="9982" max="9982" width="9.25" style="1" customWidth="1"/>
    <col min="9983" max="9983" width="25.75" style="1" customWidth="1"/>
    <col min="9984" max="9984" width="9.5" style="1" customWidth="1"/>
    <col min="9985" max="9985" width="8.625" style="1" customWidth="1"/>
    <col min="9986" max="9986" width="8.25" style="1" customWidth="1"/>
    <col min="9987" max="10234" width="9" style="1"/>
    <col min="10235" max="10235" width="35.125" style="1" customWidth="1"/>
    <col min="10236" max="10236" width="9.875" style="1" customWidth="1"/>
    <col min="10237" max="10237" width="8.875" style="1" customWidth="1"/>
    <col min="10238" max="10238" width="9.25" style="1" customWidth="1"/>
    <col min="10239" max="10239" width="25.75" style="1" customWidth="1"/>
    <col min="10240" max="10240" width="9.5" style="1" customWidth="1"/>
    <col min="10241" max="10241" width="8.625" style="1" customWidth="1"/>
    <col min="10242" max="10242" width="8.25" style="1" customWidth="1"/>
    <col min="10243" max="10490" width="9" style="1"/>
    <col min="10491" max="10491" width="35.125" style="1" customWidth="1"/>
    <col min="10492" max="10492" width="9.875" style="1" customWidth="1"/>
    <col min="10493" max="10493" width="8.875" style="1" customWidth="1"/>
    <col min="10494" max="10494" width="9.25" style="1" customWidth="1"/>
    <col min="10495" max="10495" width="25.75" style="1" customWidth="1"/>
    <col min="10496" max="10496" width="9.5" style="1" customWidth="1"/>
    <col min="10497" max="10497" width="8.625" style="1" customWidth="1"/>
    <col min="10498" max="10498" width="8.25" style="1" customWidth="1"/>
    <col min="10499" max="10746" width="9" style="1"/>
    <col min="10747" max="10747" width="35.125" style="1" customWidth="1"/>
    <col min="10748" max="10748" width="9.875" style="1" customWidth="1"/>
    <col min="10749" max="10749" width="8.875" style="1" customWidth="1"/>
    <col min="10750" max="10750" width="9.25" style="1" customWidth="1"/>
    <col min="10751" max="10751" width="25.75" style="1" customWidth="1"/>
    <col min="10752" max="10752" width="9.5" style="1" customWidth="1"/>
    <col min="10753" max="10753" width="8.625" style="1" customWidth="1"/>
    <col min="10754" max="10754" width="8.25" style="1" customWidth="1"/>
    <col min="10755" max="11002" width="9" style="1"/>
    <col min="11003" max="11003" width="35.125" style="1" customWidth="1"/>
    <col min="11004" max="11004" width="9.875" style="1" customWidth="1"/>
    <col min="11005" max="11005" width="8.875" style="1" customWidth="1"/>
    <col min="11006" max="11006" width="9.25" style="1" customWidth="1"/>
    <col min="11007" max="11007" width="25.75" style="1" customWidth="1"/>
    <col min="11008" max="11008" width="9.5" style="1" customWidth="1"/>
    <col min="11009" max="11009" width="8.625" style="1" customWidth="1"/>
    <col min="11010" max="11010" width="8.25" style="1" customWidth="1"/>
    <col min="11011" max="11258" width="9" style="1"/>
    <col min="11259" max="11259" width="35.125" style="1" customWidth="1"/>
    <col min="11260" max="11260" width="9.875" style="1" customWidth="1"/>
    <col min="11261" max="11261" width="8.875" style="1" customWidth="1"/>
    <col min="11262" max="11262" width="9.25" style="1" customWidth="1"/>
    <col min="11263" max="11263" width="25.75" style="1" customWidth="1"/>
    <col min="11264" max="11264" width="9.5" style="1" customWidth="1"/>
    <col min="11265" max="11265" width="8.625" style="1" customWidth="1"/>
    <col min="11266" max="11266" width="8.25" style="1" customWidth="1"/>
    <col min="11267" max="11514" width="9" style="1"/>
    <col min="11515" max="11515" width="35.125" style="1" customWidth="1"/>
    <col min="11516" max="11516" width="9.875" style="1" customWidth="1"/>
    <col min="11517" max="11517" width="8.875" style="1" customWidth="1"/>
    <col min="11518" max="11518" width="9.25" style="1" customWidth="1"/>
    <col min="11519" max="11519" width="25.75" style="1" customWidth="1"/>
    <col min="11520" max="11520" width="9.5" style="1" customWidth="1"/>
    <col min="11521" max="11521" width="8.625" style="1" customWidth="1"/>
    <col min="11522" max="11522" width="8.25" style="1" customWidth="1"/>
    <col min="11523" max="11770" width="9" style="1"/>
    <col min="11771" max="11771" width="35.125" style="1" customWidth="1"/>
    <col min="11772" max="11772" width="9.875" style="1" customWidth="1"/>
    <col min="11773" max="11773" width="8.875" style="1" customWidth="1"/>
    <col min="11774" max="11774" width="9.25" style="1" customWidth="1"/>
    <col min="11775" max="11775" width="25.75" style="1" customWidth="1"/>
    <col min="11776" max="11776" width="9.5" style="1" customWidth="1"/>
    <col min="11777" max="11777" width="8.625" style="1" customWidth="1"/>
    <col min="11778" max="11778" width="8.25" style="1" customWidth="1"/>
    <col min="11779" max="12026" width="9" style="1"/>
    <col min="12027" max="12027" width="35.125" style="1" customWidth="1"/>
    <col min="12028" max="12028" width="9.875" style="1" customWidth="1"/>
    <col min="12029" max="12029" width="8.875" style="1" customWidth="1"/>
    <col min="12030" max="12030" width="9.25" style="1" customWidth="1"/>
    <col min="12031" max="12031" width="25.75" style="1" customWidth="1"/>
    <col min="12032" max="12032" width="9.5" style="1" customWidth="1"/>
    <col min="12033" max="12033" width="8.625" style="1" customWidth="1"/>
    <col min="12034" max="12034" width="8.25" style="1" customWidth="1"/>
    <col min="12035" max="12282" width="9" style="1"/>
    <col min="12283" max="12283" width="35.125" style="1" customWidth="1"/>
    <col min="12284" max="12284" width="9.875" style="1" customWidth="1"/>
    <col min="12285" max="12285" width="8.875" style="1" customWidth="1"/>
    <col min="12286" max="12286" width="9.25" style="1" customWidth="1"/>
    <col min="12287" max="12287" width="25.75" style="1" customWidth="1"/>
    <col min="12288" max="12288" width="9.5" style="1" customWidth="1"/>
    <col min="12289" max="12289" width="8.625" style="1" customWidth="1"/>
    <col min="12290" max="12290" width="8.25" style="1" customWidth="1"/>
    <col min="12291" max="12538" width="9" style="1"/>
    <col min="12539" max="12539" width="35.125" style="1" customWidth="1"/>
    <col min="12540" max="12540" width="9.875" style="1" customWidth="1"/>
    <col min="12541" max="12541" width="8.875" style="1" customWidth="1"/>
    <col min="12542" max="12542" width="9.25" style="1" customWidth="1"/>
    <col min="12543" max="12543" width="25.75" style="1" customWidth="1"/>
    <col min="12544" max="12544" width="9.5" style="1" customWidth="1"/>
    <col min="12545" max="12545" width="8.625" style="1" customWidth="1"/>
    <col min="12546" max="12546" width="8.25" style="1" customWidth="1"/>
    <col min="12547" max="12794" width="9" style="1"/>
    <col min="12795" max="12795" width="35.125" style="1" customWidth="1"/>
    <col min="12796" max="12796" width="9.875" style="1" customWidth="1"/>
    <col min="12797" max="12797" width="8.875" style="1" customWidth="1"/>
    <col min="12798" max="12798" width="9.25" style="1" customWidth="1"/>
    <col min="12799" max="12799" width="25.75" style="1" customWidth="1"/>
    <col min="12800" max="12800" width="9.5" style="1" customWidth="1"/>
    <col min="12801" max="12801" width="8.625" style="1" customWidth="1"/>
    <col min="12802" max="12802" width="8.25" style="1" customWidth="1"/>
    <col min="12803" max="13050" width="9" style="1"/>
    <col min="13051" max="13051" width="35.125" style="1" customWidth="1"/>
    <col min="13052" max="13052" width="9.875" style="1" customWidth="1"/>
    <col min="13053" max="13053" width="8.875" style="1" customWidth="1"/>
    <col min="13054" max="13054" width="9.25" style="1" customWidth="1"/>
    <col min="13055" max="13055" width="25.75" style="1" customWidth="1"/>
    <col min="13056" max="13056" width="9.5" style="1" customWidth="1"/>
    <col min="13057" max="13057" width="8.625" style="1" customWidth="1"/>
    <col min="13058" max="13058" width="8.25" style="1" customWidth="1"/>
    <col min="13059" max="13306" width="9" style="1"/>
    <col min="13307" max="13307" width="35.125" style="1" customWidth="1"/>
    <col min="13308" max="13308" width="9.875" style="1" customWidth="1"/>
    <col min="13309" max="13309" width="8.875" style="1" customWidth="1"/>
    <col min="13310" max="13310" width="9.25" style="1" customWidth="1"/>
    <col min="13311" max="13311" width="25.75" style="1" customWidth="1"/>
    <col min="13312" max="13312" width="9.5" style="1" customWidth="1"/>
    <col min="13313" max="13313" width="8.625" style="1" customWidth="1"/>
    <col min="13314" max="13314" width="8.25" style="1" customWidth="1"/>
    <col min="13315" max="13562" width="9" style="1"/>
    <col min="13563" max="13563" width="35.125" style="1" customWidth="1"/>
    <col min="13564" max="13564" width="9.875" style="1" customWidth="1"/>
    <col min="13565" max="13565" width="8.875" style="1" customWidth="1"/>
    <col min="13566" max="13566" width="9.25" style="1" customWidth="1"/>
    <col min="13567" max="13567" width="25.75" style="1" customWidth="1"/>
    <col min="13568" max="13568" width="9.5" style="1" customWidth="1"/>
    <col min="13569" max="13569" width="8.625" style="1" customWidth="1"/>
    <col min="13570" max="13570" width="8.25" style="1" customWidth="1"/>
    <col min="13571" max="13818" width="9" style="1"/>
    <col min="13819" max="13819" width="35.125" style="1" customWidth="1"/>
    <col min="13820" max="13820" width="9.875" style="1" customWidth="1"/>
    <col min="13821" max="13821" width="8.875" style="1" customWidth="1"/>
    <col min="13822" max="13822" width="9.25" style="1" customWidth="1"/>
    <col min="13823" max="13823" width="25.75" style="1" customWidth="1"/>
    <col min="13824" max="13824" width="9.5" style="1" customWidth="1"/>
    <col min="13825" max="13825" width="8.625" style="1" customWidth="1"/>
    <col min="13826" max="13826" width="8.25" style="1" customWidth="1"/>
    <col min="13827" max="14074" width="9" style="1"/>
    <col min="14075" max="14075" width="35.125" style="1" customWidth="1"/>
    <col min="14076" max="14076" width="9.875" style="1" customWidth="1"/>
    <col min="14077" max="14077" width="8.875" style="1" customWidth="1"/>
    <col min="14078" max="14078" width="9.25" style="1" customWidth="1"/>
    <col min="14079" max="14079" width="25.75" style="1" customWidth="1"/>
    <col min="14080" max="14080" width="9.5" style="1" customWidth="1"/>
    <col min="14081" max="14081" width="8.625" style="1" customWidth="1"/>
    <col min="14082" max="14082" width="8.25" style="1" customWidth="1"/>
    <col min="14083" max="14330" width="9" style="1"/>
    <col min="14331" max="14331" width="35.125" style="1" customWidth="1"/>
    <col min="14332" max="14332" width="9.875" style="1" customWidth="1"/>
    <col min="14333" max="14333" width="8.875" style="1" customWidth="1"/>
    <col min="14334" max="14334" width="9.25" style="1" customWidth="1"/>
    <col min="14335" max="14335" width="25.75" style="1" customWidth="1"/>
    <col min="14336" max="14336" width="9.5" style="1" customWidth="1"/>
    <col min="14337" max="14337" width="8.625" style="1" customWidth="1"/>
    <col min="14338" max="14338" width="8.25" style="1" customWidth="1"/>
    <col min="14339" max="14586" width="9" style="1"/>
    <col min="14587" max="14587" width="35.125" style="1" customWidth="1"/>
    <col min="14588" max="14588" width="9.875" style="1" customWidth="1"/>
    <col min="14589" max="14589" width="8.875" style="1" customWidth="1"/>
    <col min="14590" max="14590" width="9.25" style="1" customWidth="1"/>
    <col min="14591" max="14591" width="25.75" style="1" customWidth="1"/>
    <col min="14592" max="14592" width="9.5" style="1" customWidth="1"/>
    <col min="14593" max="14593" width="8.625" style="1" customWidth="1"/>
    <col min="14594" max="14594" width="8.25" style="1" customWidth="1"/>
    <col min="14595" max="14842" width="9" style="1"/>
    <col min="14843" max="14843" width="35.125" style="1" customWidth="1"/>
    <col min="14844" max="14844" width="9.875" style="1" customWidth="1"/>
    <col min="14845" max="14845" width="8.875" style="1" customWidth="1"/>
    <col min="14846" max="14846" width="9.25" style="1" customWidth="1"/>
    <col min="14847" max="14847" width="25.75" style="1" customWidth="1"/>
    <col min="14848" max="14848" width="9.5" style="1" customWidth="1"/>
    <col min="14849" max="14849" width="8.625" style="1" customWidth="1"/>
    <col min="14850" max="14850" width="8.25" style="1" customWidth="1"/>
    <col min="14851" max="15098" width="9" style="1"/>
    <col min="15099" max="15099" width="35.125" style="1" customWidth="1"/>
    <col min="15100" max="15100" width="9.875" style="1" customWidth="1"/>
    <col min="15101" max="15101" width="8.875" style="1" customWidth="1"/>
    <col min="15102" max="15102" width="9.25" style="1" customWidth="1"/>
    <col min="15103" max="15103" width="25.75" style="1" customWidth="1"/>
    <col min="15104" max="15104" width="9.5" style="1" customWidth="1"/>
    <col min="15105" max="15105" width="8.625" style="1" customWidth="1"/>
    <col min="15106" max="15106" width="8.25" style="1" customWidth="1"/>
    <col min="15107" max="15354" width="9" style="1"/>
    <col min="15355" max="15355" width="35.125" style="1" customWidth="1"/>
    <col min="15356" max="15356" width="9.875" style="1" customWidth="1"/>
    <col min="15357" max="15357" width="8.875" style="1" customWidth="1"/>
    <col min="15358" max="15358" width="9.25" style="1" customWidth="1"/>
    <col min="15359" max="15359" width="25.75" style="1" customWidth="1"/>
    <col min="15360" max="15360" width="9.5" style="1" customWidth="1"/>
    <col min="15361" max="15361" width="8.625" style="1" customWidth="1"/>
    <col min="15362" max="15362" width="8.25" style="1" customWidth="1"/>
    <col min="15363" max="15610" width="9" style="1"/>
    <col min="15611" max="15611" width="35.125" style="1" customWidth="1"/>
    <col min="15612" max="15612" width="9.875" style="1" customWidth="1"/>
    <col min="15613" max="15613" width="8.875" style="1" customWidth="1"/>
    <col min="15614" max="15614" width="9.25" style="1" customWidth="1"/>
    <col min="15615" max="15615" width="25.75" style="1" customWidth="1"/>
    <col min="15616" max="15616" width="9.5" style="1" customWidth="1"/>
    <col min="15617" max="15617" width="8.625" style="1" customWidth="1"/>
    <col min="15618" max="15618" width="8.25" style="1" customWidth="1"/>
    <col min="15619" max="15866" width="9" style="1"/>
    <col min="15867" max="15867" width="35.125" style="1" customWidth="1"/>
    <col min="15868" max="15868" width="9.875" style="1" customWidth="1"/>
    <col min="15869" max="15869" width="8.875" style="1" customWidth="1"/>
    <col min="15870" max="15870" width="9.25" style="1" customWidth="1"/>
    <col min="15871" max="15871" width="25.75" style="1" customWidth="1"/>
    <col min="15872" max="15872" width="9.5" style="1" customWidth="1"/>
    <col min="15873" max="15873" width="8.625" style="1" customWidth="1"/>
    <col min="15874" max="15874" width="8.25" style="1" customWidth="1"/>
    <col min="15875" max="16122" width="9" style="1"/>
    <col min="16123" max="16123" width="35.125" style="1" customWidth="1"/>
    <col min="16124" max="16124" width="9.875" style="1" customWidth="1"/>
    <col min="16125" max="16125" width="8.875" style="1" customWidth="1"/>
    <col min="16126" max="16126" width="9.25" style="1" customWidth="1"/>
    <col min="16127" max="16127" width="25.75" style="1" customWidth="1"/>
    <col min="16128" max="16128" width="9.5" style="1" customWidth="1"/>
    <col min="16129" max="16129" width="8.625" style="1" customWidth="1"/>
    <col min="16130" max="16130" width="8.25" style="1" customWidth="1"/>
    <col min="16131" max="16384" width="9" style="1"/>
  </cols>
  <sheetData>
    <row r="1" hidden="1" spans="1:2">
      <c r="A1" s="2"/>
      <c r="B1" s="16"/>
    </row>
    <row r="2" ht="20" customHeight="1" spans="1:2">
      <c r="A2" s="17" t="s">
        <v>838</v>
      </c>
      <c r="B2" s="17"/>
    </row>
    <row r="3" ht="24" customHeight="1" spans="1:2">
      <c r="A3" s="18" t="s">
        <v>839</v>
      </c>
      <c r="B3" s="19"/>
    </row>
    <row r="4" ht="24" customHeight="1" spans="1:2">
      <c r="A4" s="5"/>
      <c r="B4" s="20" t="s">
        <v>286</v>
      </c>
    </row>
    <row r="5" ht="31.5" customHeight="1" spans="1:2">
      <c r="A5" s="7" t="s">
        <v>775</v>
      </c>
      <c r="B5" s="21" t="s">
        <v>840</v>
      </c>
    </row>
    <row r="6" ht="28.5" customHeight="1" spans="1:2">
      <c r="A6" s="9" t="s">
        <v>841</v>
      </c>
      <c r="B6" s="10">
        <v>3714.92</v>
      </c>
    </row>
    <row r="7" ht="28.5" customHeight="1" spans="1:2">
      <c r="A7" s="22" t="s">
        <v>842</v>
      </c>
      <c r="B7" s="23"/>
    </row>
    <row r="8" ht="28.5" customHeight="1" spans="1:2">
      <c r="A8" s="24" t="s">
        <v>843</v>
      </c>
      <c r="B8" s="13">
        <v>442.49</v>
      </c>
    </row>
    <row r="9" ht="28.5" customHeight="1" spans="1:2">
      <c r="A9" s="24" t="s">
        <v>844</v>
      </c>
      <c r="B9" s="13">
        <v>11872.6</v>
      </c>
    </row>
    <row r="10" ht="28.5" customHeight="1" spans="1:2">
      <c r="A10" s="24" t="s">
        <v>845</v>
      </c>
      <c r="B10" s="13">
        <v>10956.96</v>
      </c>
    </row>
    <row r="11" ht="28.5" customHeight="1" spans="1:2">
      <c r="A11" s="24" t="s">
        <v>846</v>
      </c>
      <c r="B11" s="13">
        <v>846.75</v>
      </c>
    </row>
    <row r="12" ht="28.5" customHeight="1" spans="1:2">
      <c r="A12" s="24" t="s">
        <v>847</v>
      </c>
      <c r="B12" s="13">
        <v>68.88</v>
      </c>
    </row>
    <row r="13" ht="28.5" customHeight="1" spans="1:2">
      <c r="A13" s="24" t="s">
        <v>848</v>
      </c>
      <c r="B13" s="13"/>
    </row>
    <row r="14" ht="28.5" customHeight="1" spans="1:2">
      <c r="A14" s="24" t="s">
        <v>849</v>
      </c>
      <c r="B14" s="13">
        <v>6.68</v>
      </c>
    </row>
    <row r="15" ht="28.5" customHeight="1" spans="1:2">
      <c r="A15" s="25" t="s">
        <v>850</v>
      </c>
      <c r="B15" s="13">
        <f>B6+B8+B9+B14</f>
        <v>16036.69</v>
      </c>
    </row>
    <row r="16" ht="28.5" customHeight="1" spans="1:2">
      <c r="A16" s="24" t="s">
        <v>71</v>
      </c>
      <c r="B16" s="13"/>
    </row>
    <row r="17" ht="28.5" customHeight="1" spans="1:2">
      <c r="A17" s="24" t="s">
        <v>851</v>
      </c>
      <c r="B17" s="13"/>
    </row>
    <row r="18" ht="28.5" customHeight="1" spans="1:2">
      <c r="A18" s="26" t="s">
        <v>852</v>
      </c>
      <c r="B18" s="13">
        <v>16036.69</v>
      </c>
    </row>
    <row r="19" ht="28.5" customHeight="1" spans="1:2">
      <c r="A19" s="27"/>
      <c r="B19" s="13"/>
    </row>
    <row r="20" ht="28.5" customHeight="1" spans="1:2">
      <c r="A20" s="28" t="s">
        <v>93</v>
      </c>
      <c r="B20" s="13">
        <v>21470.84</v>
      </c>
    </row>
    <row r="21" ht="28.5" customHeight="1" spans="1:2">
      <c r="A21" s="29" t="s">
        <v>853</v>
      </c>
      <c r="B21" s="13">
        <v>37507.53</v>
      </c>
    </row>
    <row r="22" spans="1:2">
      <c r="A22" s="14"/>
      <c r="B22" s="30"/>
    </row>
  </sheetData>
  <mergeCells count="3">
    <mergeCell ref="A2:B2"/>
    <mergeCell ref="A3:B3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scale="97" orientation="portrait" useFirstPageNumber="1" horizontalDpi="600"/>
  <headerFooter>
    <oddFooter>&amp;C&amp;16&amp;P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2"/>
  <sheetViews>
    <sheetView showGridLines="0" zoomScale="85" zoomScaleNormal="85" topLeftCell="A2" workbookViewId="0">
      <selection activeCell="F19" sqref="F19"/>
    </sheetView>
  </sheetViews>
  <sheetFormatPr defaultColWidth="9" defaultRowHeight="14.25" outlineLevelCol="1"/>
  <cols>
    <col min="1" max="1" width="40.15" style="1" customWidth="1"/>
    <col min="2" max="2" width="44.85" style="1" customWidth="1"/>
    <col min="3" max="3" width="22.375" style="1" customWidth="1"/>
    <col min="4" max="250" width="9" style="1"/>
    <col min="251" max="251" width="35.125" style="1" customWidth="1"/>
    <col min="252" max="252" width="9.875" style="1" customWidth="1"/>
    <col min="253" max="253" width="8.875" style="1" customWidth="1"/>
    <col min="254" max="254" width="9.25" style="1" customWidth="1"/>
    <col min="255" max="255" width="25.75" style="1" customWidth="1"/>
    <col min="256" max="256" width="9.5" style="1" customWidth="1"/>
    <col min="257" max="257" width="8.625" style="1" customWidth="1"/>
    <col min="258" max="258" width="8.25" style="1" customWidth="1"/>
    <col min="259" max="506" width="9" style="1"/>
    <col min="507" max="507" width="35.125" style="1" customWidth="1"/>
    <col min="508" max="508" width="9.875" style="1" customWidth="1"/>
    <col min="509" max="509" width="8.875" style="1" customWidth="1"/>
    <col min="510" max="510" width="9.25" style="1" customWidth="1"/>
    <col min="511" max="511" width="25.75" style="1" customWidth="1"/>
    <col min="512" max="512" width="9.5" style="1" customWidth="1"/>
    <col min="513" max="513" width="8.625" style="1" customWidth="1"/>
    <col min="514" max="514" width="8.25" style="1" customWidth="1"/>
    <col min="515" max="762" width="9" style="1"/>
    <col min="763" max="763" width="35.125" style="1" customWidth="1"/>
    <col min="764" max="764" width="9.875" style="1" customWidth="1"/>
    <col min="765" max="765" width="8.875" style="1" customWidth="1"/>
    <col min="766" max="766" width="9.25" style="1" customWidth="1"/>
    <col min="767" max="767" width="25.75" style="1" customWidth="1"/>
    <col min="768" max="768" width="9.5" style="1" customWidth="1"/>
    <col min="769" max="769" width="8.625" style="1" customWidth="1"/>
    <col min="770" max="770" width="8.25" style="1" customWidth="1"/>
    <col min="771" max="1018" width="9" style="1"/>
    <col min="1019" max="1019" width="35.125" style="1" customWidth="1"/>
    <col min="1020" max="1020" width="9.875" style="1" customWidth="1"/>
    <col min="1021" max="1021" width="8.875" style="1" customWidth="1"/>
    <col min="1022" max="1022" width="9.25" style="1" customWidth="1"/>
    <col min="1023" max="1023" width="25.75" style="1" customWidth="1"/>
    <col min="1024" max="1024" width="9.5" style="1" customWidth="1"/>
    <col min="1025" max="1025" width="8.625" style="1" customWidth="1"/>
    <col min="1026" max="1026" width="8.25" style="1" customWidth="1"/>
    <col min="1027" max="1274" width="9" style="1"/>
    <col min="1275" max="1275" width="35.125" style="1" customWidth="1"/>
    <col min="1276" max="1276" width="9.875" style="1" customWidth="1"/>
    <col min="1277" max="1277" width="8.875" style="1" customWidth="1"/>
    <col min="1278" max="1278" width="9.25" style="1" customWidth="1"/>
    <col min="1279" max="1279" width="25.75" style="1" customWidth="1"/>
    <col min="1280" max="1280" width="9.5" style="1" customWidth="1"/>
    <col min="1281" max="1281" width="8.625" style="1" customWidth="1"/>
    <col min="1282" max="1282" width="8.25" style="1" customWidth="1"/>
    <col min="1283" max="1530" width="9" style="1"/>
    <col min="1531" max="1531" width="35.125" style="1" customWidth="1"/>
    <col min="1532" max="1532" width="9.875" style="1" customWidth="1"/>
    <col min="1533" max="1533" width="8.875" style="1" customWidth="1"/>
    <col min="1534" max="1534" width="9.25" style="1" customWidth="1"/>
    <col min="1535" max="1535" width="25.75" style="1" customWidth="1"/>
    <col min="1536" max="1536" width="9.5" style="1" customWidth="1"/>
    <col min="1537" max="1537" width="8.625" style="1" customWidth="1"/>
    <col min="1538" max="1538" width="8.25" style="1" customWidth="1"/>
    <col min="1539" max="1786" width="9" style="1"/>
    <col min="1787" max="1787" width="35.125" style="1" customWidth="1"/>
    <col min="1788" max="1788" width="9.875" style="1" customWidth="1"/>
    <col min="1789" max="1789" width="8.875" style="1" customWidth="1"/>
    <col min="1790" max="1790" width="9.25" style="1" customWidth="1"/>
    <col min="1791" max="1791" width="25.75" style="1" customWidth="1"/>
    <col min="1792" max="1792" width="9.5" style="1" customWidth="1"/>
    <col min="1793" max="1793" width="8.625" style="1" customWidth="1"/>
    <col min="1794" max="1794" width="8.25" style="1" customWidth="1"/>
    <col min="1795" max="2042" width="9" style="1"/>
    <col min="2043" max="2043" width="35.125" style="1" customWidth="1"/>
    <col min="2044" max="2044" width="9.875" style="1" customWidth="1"/>
    <col min="2045" max="2045" width="8.875" style="1" customWidth="1"/>
    <col min="2046" max="2046" width="9.25" style="1" customWidth="1"/>
    <col min="2047" max="2047" width="25.75" style="1" customWidth="1"/>
    <col min="2048" max="2048" width="9.5" style="1" customWidth="1"/>
    <col min="2049" max="2049" width="8.625" style="1" customWidth="1"/>
    <col min="2050" max="2050" width="8.25" style="1" customWidth="1"/>
    <col min="2051" max="2298" width="9" style="1"/>
    <col min="2299" max="2299" width="35.125" style="1" customWidth="1"/>
    <col min="2300" max="2300" width="9.875" style="1" customWidth="1"/>
    <col min="2301" max="2301" width="8.875" style="1" customWidth="1"/>
    <col min="2302" max="2302" width="9.25" style="1" customWidth="1"/>
    <col min="2303" max="2303" width="25.75" style="1" customWidth="1"/>
    <col min="2304" max="2304" width="9.5" style="1" customWidth="1"/>
    <col min="2305" max="2305" width="8.625" style="1" customWidth="1"/>
    <col min="2306" max="2306" width="8.25" style="1" customWidth="1"/>
    <col min="2307" max="2554" width="9" style="1"/>
    <col min="2555" max="2555" width="35.125" style="1" customWidth="1"/>
    <col min="2556" max="2556" width="9.875" style="1" customWidth="1"/>
    <col min="2557" max="2557" width="8.875" style="1" customWidth="1"/>
    <col min="2558" max="2558" width="9.25" style="1" customWidth="1"/>
    <col min="2559" max="2559" width="25.75" style="1" customWidth="1"/>
    <col min="2560" max="2560" width="9.5" style="1" customWidth="1"/>
    <col min="2561" max="2561" width="8.625" style="1" customWidth="1"/>
    <col min="2562" max="2562" width="8.25" style="1" customWidth="1"/>
    <col min="2563" max="2810" width="9" style="1"/>
    <col min="2811" max="2811" width="35.125" style="1" customWidth="1"/>
    <col min="2812" max="2812" width="9.875" style="1" customWidth="1"/>
    <col min="2813" max="2813" width="8.875" style="1" customWidth="1"/>
    <col min="2814" max="2814" width="9.25" style="1" customWidth="1"/>
    <col min="2815" max="2815" width="25.75" style="1" customWidth="1"/>
    <col min="2816" max="2816" width="9.5" style="1" customWidth="1"/>
    <col min="2817" max="2817" width="8.625" style="1" customWidth="1"/>
    <col min="2818" max="2818" width="8.25" style="1" customWidth="1"/>
    <col min="2819" max="3066" width="9" style="1"/>
    <col min="3067" max="3067" width="35.125" style="1" customWidth="1"/>
    <col min="3068" max="3068" width="9.875" style="1" customWidth="1"/>
    <col min="3069" max="3069" width="8.875" style="1" customWidth="1"/>
    <col min="3070" max="3070" width="9.25" style="1" customWidth="1"/>
    <col min="3071" max="3071" width="25.75" style="1" customWidth="1"/>
    <col min="3072" max="3072" width="9.5" style="1" customWidth="1"/>
    <col min="3073" max="3073" width="8.625" style="1" customWidth="1"/>
    <col min="3074" max="3074" width="8.25" style="1" customWidth="1"/>
    <col min="3075" max="3322" width="9" style="1"/>
    <col min="3323" max="3323" width="35.125" style="1" customWidth="1"/>
    <col min="3324" max="3324" width="9.875" style="1" customWidth="1"/>
    <col min="3325" max="3325" width="8.875" style="1" customWidth="1"/>
    <col min="3326" max="3326" width="9.25" style="1" customWidth="1"/>
    <col min="3327" max="3327" width="25.75" style="1" customWidth="1"/>
    <col min="3328" max="3328" width="9.5" style="1" customWidth="1"/>
    <col min="3329" max="3329" width="8.625" style="1" customWidth="1"/>
    <col min="3330" max="3330" width="8.25" style="1" customWidth="1"/>
    <col min="3331" max="3578" width="9" style="1"/>
    <col min="3579" max="3579" width="35.125" style="1" customWidth="1"/>
    <col min="3580" max="3580" width="9.875" style="1" customWidth="1"/>
    <col min="3581" max="3581" width="8.875" style="1" customWidth="1"/>
    <col min="3582" max="3582" width="9.25" style="1" customWidth="1"/>
    <col min="3583" max="3583" width="25.75" style="1" customWidth="1"/>
    <col min="3584" max="3584" width="9.5" style="1" customWidth="1"/>
    <col min="3585" max="3585" width="8.625" style="1" customWidth="1"/>
    <col min="3586" max="3586" width="8.25" style="1" customWidth="1"/>
    <col min="3587" max="3834" width="9" style="1"/>
    <col min="3835" max="3835" width="35.125" style="1" customWidth="1"/>
    <col min="3836" max="3836" width="9.875" style="1" customWidth="1"/>
    <col min="3837" max="3837" width="8.875" style="1" customWidth="1"/>
    <col min="3838" max="3838" width="9.25" style="1" customWidth="1"/>
    <col min="3839" max="3839" width="25.75" style="1" customWidth="1"/>
    <col min="3840" max="3840" width="9.5" style="1" customWidth="1"/>
    <col min="3841" max="3841" width="8.625" style="1" customWidth="1"/>
    <col min="3842" max="3842" width="8.25" style="1" customWidth="1"/>
    <col min="3843" max="4090" width="9" style="1"/>
    <col min="4091" max="4091" width="35.125" style="1" customWidth="1"/>
    <col min="4092" max="4092" width="9.875" style="1" customWidth="1"/>
    <col min="4093" max="4093" width="8.875" style="1" customWidth="1"/>
    <col min="4094" max="4094" width="9.25" style="1" customWidth="1"/>
    <col min="4095" max="4095" width="25.75" style="1" customWidth="1"/>
    <col min="4096" max="4096" width="9.5" style="1" customWidth="1"/>
    <col min="4097" max="4097" width="8.625" style="1" customWidth="1"/>
    <col min="4098" max="4098" width="8.25" style="1" customWidth="1"/>
    <col min="4099" max="4346" width="9" style="1"/>
    <col min="4347" max="4347" width="35.125" style="1" customWidth="1"/>
    <col min="4348" max="4348" width="9.875" style="1" customWidth="1"/>
    <col min="4349" max="4349" width="8.875" style="1" customWidth="1"/>
    <col min="4350" max="4350" width="9.25" style="1" customWidth="1"/>
    <col min="4351" max="4351" width="25.75" style="1" customWidth="1"/>
    <col min="4352" max="4352" width="9.5" style="1" customWidth="1"/>
    <col min="4353" max="4353" width="8.625" style="1" customWidth="1"/>
    <col min="4354" max="4354" width="8.25" style="1" customWidth="1"/>
    <col min="4355" max="4602" width="9" style="1"/>
    <col min="4603" max="4603" width="35.125" style="1" customWidth="1"/>
    <col min="4604" max="4604" width="9.875" style="1" customWidth="1"/>
    <col min="4605" max="4605" width="8.875" style="1" customWidth="1"/>
    <col min="4606" max="4606" width="9.25" style="1" customWidth="1"/>
    <col min="4607" max="4607" width="25.75" style="1" customWidth="1"/>
    <col min="4608" max="4608" width="9.5" style="1" customWidth="1"/>
    <col min="4609" max="4609" width="8.625" style="1" customWidth="1"/>
    <col min="4610" max="4610" width="8.25" style="1" customWidth="1"/>
    <col min="4611" max="4858" width="9" style="1"/>
    <col min="4859" max="4859" width="35.125" style="1" customWidth="1"/>
    <col min="4860" max="4860" width="9.875" style="1" customWidth="1"/>
    <col min="4861" max="4861" width="8.875" style="1" customWidth="1"/>
    <col min="4862" max="4862" width="9.25" style="1" customWidth="1"/>
    <col min="4863" max="4863" width="25.75" style="1" customWidth="1"/>
    <col min="4864" max="4864" width="9.5" style="1" customWidth="1"/>
    <col min="4865" max="4865" width="8.625" style="1" customWidth="1"/>
    <col min="4866" max="4866" width="8.25" style="1" customWidth="1"/>
    <col min="4867" max="5114" width="9" style="1"/>
    <col min="5115" max="5115" width="35.125" style="1" customWidth="1"/>
    <col min="5116" max="5116" width="9.875" style="1" customWidth="1"/>
    <col min="5117" max="5117" width="8.875" style="1" customWidth="1"/>
    <col min="5118" max="5118" width="9.25" style="1" customWidth="1"/>
    <col min="5119" max="5119" width="25.75" style="1" customWidth="1"/>
    <col min="5120" max="5120" width="9.5" style="1" customWidth="1"/>
    <col min="5121" max="5121" width="8.625" style="1" customWidth="1"/>
    <col min="5122" max="5122" width="8.25" style="1" customWidth="1"/>
    <col min="5123" max="5370" width="9" style="1"/>
    <col min="5371" max="5371" width="35.125" style="1" customWidth="1"/>
    <col min="5372" max="5372" width="9.875" style="1" customWidth="1"/>
    <col min="5373" max="5373" width="8.875" style="1" customWidth="1"/>
    <col min="5374" max="5374" width="9.25" style="1" customWidth="1"/>
    <col min="5375" max="5375" width="25.75" style="1" customWidth="1"/>
    <col min="5376" max="5376" width="9.5" style="1" customWidth="1"/>
    <col min="5377" max="5377" width="8.625" style="1" customWidth="1"/>
    <col min="5378" max="5378" width="8.25" style="1" customWidth="1"/>
    <col min="5379" max="5626" width="9" style="1"/>
    <col min="5627" max="5627" width="35.125" style="1" customWidth="1"/>
    <col min="5628" max="5628" width="9.875" style="1" customWidth="1"/>
    <col min="5629" max="5629" width="8.875" style="1" customWidth="1"/>
    <col min="5630" max="5630" width="9.25" style="1" customWidth="1"/>
    <col min="5631" max="5631" width="25.75" style="1" customWidth="1"/>
    <col min="5632" max="5632" width="9.5" style="1" customWidth="1"/>
    <col min="5633" max="5633" width="8.625" style="1" customWidth="1"/>
    <col min="5634" max="5634" width="8.25" style="1" customWidth="1"/>
    <col min="5635" max="5882" width="9" style="1"/>
    <col min="5883" max="5883" width="35.125" style="1" customWidth="1"/>
    <col min="5884" max="5884" width="9.875" style="1" customWidth="1"/>
    <col min="5885" max="5885" width="8.875" style="1" customWidth="1"/>
    <col min="5886" max="5886" width="9.25" style="1" customWidth="1"/>
    <col min="5887" max="5887" width="25.75" style="1" customWidth="1"/>
    <col min="5888" max="5888" width="9.5" style="1" customWidth="1"/>
    <col min="5889" max="5889" width="8.625" style="1" customWidth="1"/>
    <col min="5890" max="5890" width="8.25" style="1" customWidth="1"/>
    <col min="5891" max="6138" width="9" style="1"/>
    <col min="6139" max="6139" width="35.125" style="1" customWidth="1"/>
    <col min="6140" max="6140" width="9.875" style="1" customWidth="1"/>
    <col min="6141" max="6141" width="8.875" style="1" customWidth="1"/>
    <col min="6142" max="6142" width="9.25" style="1" customWidth="1"/>
    <col min="6143" max="6143" width="25.75" style="1" customWidth="1"/>
    <col min="6144" max="6144" width="9.5" style="1" customWidth="1"/>
    <col min="6145" max="6145" width="8.625" style="1" customWidth="1"/>
    <col min="6146" max="6146" width="8.25" style="1" customWidth="1"/>
    <col min="6147" max="6394" width="9" style="1"/>
    <col min="6395" max="6395" width="35.125" style="1" customWidth="1"/>
    <col min="6396" max="6396" width="9.875" style="1" customWidth="1"/>
    <col min="6397" max="6397" width="8.875" style="1" customWidth="1"/>
    <col min="6398" max="6398" width="9.25" style="1" customWidth="1"/>
    <col min="6399" max="6399" width="25.75" style="1" customWidth="1"/>
    <col min="6400" max="6400" width="9.5" style="1" customWidth="1"/>
    <col min="6401" max="6401" width="8.625" style="1" customWidth="1"/>
    <col min="6402" max="6402" width="8.25" style="1" customWidth="1"/>
    <col min="6403" max="6650" width="9" style="1"/>
    <col min="6651" max="6651" width="35.125" style="1" customWidth="1"/>
    <col min="6652" max="6652" width="9.875" style="1" customWidth="1"/>
    <col min="6653" max="6653" width="8.875" style="1" customWidth="1"/>
    <col min="6654" max="6654" width="9.25" style="1" customWidth="1"/>
    <col min="6655" max="6655" width="25.75" style="1" customWidth="1"/>
    <col min="6656" max="6656" width="9.5" style="1" customWidth="1"/>
    <col min="6657" max="6657" width="8.625" style="1" customWidth="1"/>
    <col min="6658" max="6658" width="8.25" style="1" customWidth="1"/>
    <col min="6659" max="6906" width="9" style="1"/>
    <col min="6907" max="6907" width="35.125" style="1" customWidth="1"/>
    <col min="6908" max="6908" width="9.875" style="1" customWidth="1"/>
    <col min="6909" max="6909" width="8.875" style="1" customWidth="1"/>
    <col min="6910" max="6910" width="9.25" style="1" customWidth="1"/>
    <col min="6911" max="6911" width="25.75" style="1" customWidth="1"/>
    <col min="6912" max="6912" width="9.5" style="1" customWidth="1"/>
    <col min="6913" max="6913" width="8.625" style="1" customWidth="1"/>
    <col min="6914" max="6914" width="8.25" style="1" customWidth="1"/>
    <col min="6915" max="7162" width="9" style="1"/>
    <col min="7163" max="7163" width="35.125" style="1" customWidth="1"/>
    <col min="7164" max="7164" width="9.875" style="1" customWidth="1"/>
    <col min="7165" max="7165" width="8.875" style="1" customWidth="1"/>
    <col min="7166" max="7166" width="9.25" style="1" customWidth="1"/>
    <col min="7167" max="7167" width="25.75" style="1" customWidth="1"/>
    <col min="7168" max="7168" width="9.5" style="1" customWidth="1"/>
    <col min="7169" max="7169" width="8.625" style="1" customWidth="1"/>
    <col min="7170" max="7170" width="8.25" style="1" customWidth="1"/>
    <col min="7171" max="7418" width="9" style="1"/>
    <col min="7419" max="7419" width="35.125" style="1" customWidth="1"/>
    <col min="7420" max="7420" width="9.875" style="1" customWidth="1"/>
    <col min="7421" max="7421" width="8.875" style="1" customWidth="1"/>
    <col min="7422" max="7422" width="9.25" style="1" customWidth="1"/>
    <col min="7423" max="7423" width="25.75" style="1" customWidth="1"/>
    <col min="7424" max="7424" width="9.5" style="1" customWidth="1"/>
    <col min="7425" max="7425" width="8.625" style="1" customWidth="1"/>
    <col min="7426" max="7426" width="8.25" style="1" customWidth="1"/>
    <col min="7427" max="7674" width="9" style="1"/>
    <col min="7675" max="7675" width="35.125" style="1" customWidth="1"/>
    <col min="7676" max="7676" width="9.875" style="1" customWidth="1"/>
    <col min="7677" max="7677" width="8.875" style="1" customWidth="1"/>
    <col min="7678" max="7678" width="9.25" style="1" customWidth="1"/>
    <col min="7679" max="7679" width="25.75" style="1" customWidth="1"/>
    <col min="7680" max="7680" width="9.5" style="1" customWidth="1"/>
    <col min="7681" max="7681" width="8.625" style="1" customWidth="1"/>
    <col min="7682" max="7682" width="8.25" style="1" customWidth="1"/>
    <col min="7683" max="7930" width="9" style="1"/>
    <col min="7931" max="7931" width="35.125" style="1" customWidth="1"/>
    <col min="7932" max="7932" width="9.875" style="1" customWidth="1"/>
    <col min="7933" max="7933" width="8.875" style="1" customWidth="1"/>
    <col min="7934" max="7934" width="9.25" style="1" customWidth="1"/>
    <col min="7935" max="7935" width="25.75" style="1" customWidth="1"/>
    <col min="7936" max="7936" width="9.5" style="1" customWidth="1"/>
    <col min="7937" max="7937" width="8.625" style="1" customWidth="1"/>
    <col min="7938" max="7938" width="8.25" style="1" customWidth="1"/>
    <col min="7939" max="8186" width="9" style="1"/>
    <col min="8187" max="8187" width="35.125" style="1" customWidth="1"/>
    <col min="8188" max="8188" width="9.875" style="1" customWidth="1"/>
    <col min="8189" max="8189" width="8.875" style="1" customWidth="1"/>
    <col min="8190" max="8190" width="9.25" style="1" customWidth="1"/>
    <col min="8191" max="8191" width="25.75" style="1" customWidth="1"/>
    <col min="8192" max="8192" width="9.5" style="1" customWidth="1"/>
    <col min="8193" max="8193" width="8.625" style="1" customWidth="1"/>
    <col min="8194" max="8194" width="8.25" style="1" customWidth="1"/>
    <col min="8195" max="8442" width="9" style="1"/>
    <col min="8443" max="8443" width="35.125" style="1" customWidth="1"/>
    <col min="8444" max="8444" width="9.875" style="1" customWidth="1"/>
    <col min="8445" max="8445" width="8.875" style="1" customWidth="1"/>
    <col min="8446" max="8446" width="9.25" style="1" customWidth="1"/>
    <col min="8447" max="8447" width="25.75" style="1" customWidth="1"/>
    <col min="8448" max="8448" width="9.5" style="1" customWidth="1"/>
    <col min="8449" max="8449" width="8.625" style="1" customWidth="1"/>
    <col min="8450" max="8450" width="8.25" style="1" customWidth="1"/>
    <col min="8451" max="8698" width="9" style="1"/>
    <col min="8699" max="8699" width="35.125" style="1" customWidth="1"/>
    <col min="8700" max="8700" width="9.875" style="1" customWidth="1"/>
    <col min="8701" max="8701" width="8.875" style="1" customWidth="1"/>
    <col min="8702" max="8702" width="9.25" style="1" customWidth="1"/>
    <col min="8703" max="8703" width="25.75" style="1" customWidth="1"/>
    <col min="8704" max="8704" width="9.5" style="1" customWidth="1"/>
    <col min="8705" max="8705" width="8.625" style="1" customWidth="1"/>
    <col min="8706" max="8706" width="8.25" style="1" customWidth="1"/>
    <col min="8707" max="8954" width="9" style="1"/>
    <col min="8955" max="8955" width="35.125" style="1" customWidth="1"/>
    <col min="8956" max="8956" width="9.875" style="1" customWidth="1"/>
    <col min="8957" max="8957" width="8.875" style="1" customWidth="1"/>
    <col min="8958" max="8958" width="9.25" style="1" customWidth="1"/>
    <col min="8959" max="8959" width="25.75" style="1" customWidth="1"/>
    <col min="8960" max="8960" width="9.5" style="1" customWidth="1"/>
    <col min="8961" max="8961" width="8.625" style="1" customWidth="1"/>
    <col min="8962" max="8962" width="8.25" style="1" customWidth="1"/>
    <col min="8963" max="9210" width="9" style="1"/>
    <col min="9211" max="9211" width="35.125" style="1" customWidth="1"/>
    <col min="9212" max="9212" width="9.875" style="1" customWidth="1"/>
    <col min="9213" max="9213" width="8.875" style="1" customWidth="1"/>
    <col min="9214" max="9214" width="9.25" style="1" customWidth="1"/>
    <col min="9215" max="9215" width="25.75" style="1" customWidth="1"/>
    <col min="9216" max="9216" width="9.5" style="1" customWidth="1"/>
    <col min="9217" max="9217" width="8.625" style="1" customWidth="1"/>
    <col min="9218" max="9218" width="8.25" style="1" customWidth="1"/>
    <col min="9219" max="9466" width="9" style="1"/>
    <col min="9467" max="9467" width="35.125" style="1" customWidth="1"/>
    <col min="9468" max="9468" width="9.875" style="1" customWidth="1"/>
    <col min="9469" max="9469" width="8.875" style="1" customWidth="1"/>
    <col min="9470" max="9470" width="9.25" style="1" customWidth="1"/>
    <col min="9471" max="9471" width="25.75" style="1" customWidth="1"/>
    <col min="9472" max="9472" width="9.5" style="1" customWidth="1"/>
    <col min="9473" max="9473" width="8.625" style="1" customWidth="1"/>
    <col min="9474" max="9474" width="8.25" style="1" customWidth="1"/>
    <col min="9475" max="9722" width="9" style="1"/>
    <col min="9723" max="9723" width="35.125" style="1" customWidth="1"/>
    <col min="9724" max="9724" width="9.875" style="1" customWidth="1"/>
    <col min="9725" max="9725" width="8.875" style="1" customWidth="1"/>
    <col min="9726" max="9726" width="9.25" style="1" customWidth="1"/>
    <col min="9727" max="9727" width="25.75" style="1" customWidth="1"/>
    <col min="9728" max="9728" width="9.5" style="1" customWidth="1"/>
    <col min="9729" max="9729" width="8.625" style="1" customWidth="1"/>
    <col min="9730" max="9730" width="8.25" style="1" customWidth="1"/>
    <col min="9731" max="9978" width="9" style="1"/>
    <col min="9979" max="9979" width="35.125" style="1" customWidth="1"/>
    <col min="9980" max="9980" width="9.875" style="1" customWidth="1"/>
    <col min="9981" max="9981" width="8.875" style="1" customWidth="1"/>
    <col min="9982" max="9982" width="9.25" style="1" customWidth="1"/>
    <col min="9983" max="9983" width="25.75" style="1" customWidth="1"/>
    <col min="9984" max="9984" width="9.5" style="1" customWidth="1"/>
    <col min="9985" max="9985" width="8.625" style="1" customWidth="1"/>
    <col min="9986" max="9986" width="8.25" style="1" customWidth="1"/>
    <col min="9987" max="10234" width="9" style="1"/>
    <col min="10235" max="10235" width="35.125" style="1" customWidth="1"/>
    <col min="10236" max="10236" width="9.875" style="1" customWidth="1"/>
    <col min="10237" max="10237" width="8.875" style="1" customWidth="1"/>
    <col min="10238" max="10238" width="9.25" style="1" customWidth="1"/>
    <col min="10239" max="10239" width="25.75" style="1" customWidth="1"/>
    <col min="10240" max="10240" width="9.5" style="1" customWidth="1"/>
    <col min="10241" max="10241" width="8.625" style="1" customWidth="1"/>
    <col min="10242" max="10242" width="8.25" style="1" customWidth="1"/>
    <col min="10243" max="10490" width="9" style="1"/>
    <col min="10491" max="10491" width="35.125" style="1" customWidth="1"/>
    <col min="10492" max="10492" width="9.875" style="1" customWidth="1"/>
    <col min="10493" max="10493" width="8.875" style="1" customWidth="1"/>
    <col min="10494" max="10494" width="9.25" style="1" customWidth="1"/>
    <col min="10495" max="10495" width="25.75" style="1" customWidth="1"/>
    <col min="10496" max="10496" width="9.5" style="1" customWidth="1"/>
    <col min="10497" max="10497" width="8.625" style="1" customWidth="1"/>
    <col min="10498" max="10498" width="8.25" style="1" customWidth="1"/>
    <col min="10499" max="10746" width="9" style="1"/>
    <col min="10747" max="10747" width="35.125" style="1" customWidth="1"/>
    <col min="10748" max="10748" width="9.875" style="1" customWidth="1"/>
    <col min="10749" max="10749" width="8.875" style="1" customWidth="1"/>
    <col min="10750" max="10750" width="9.25" style="1" customWidth="1"/>
    <col min="10751" max="10751" width="25.75" style="1" customWidth="1"/>
    <col min="10752" max="10752" width="9.5" style="1" customWidth="1"/>
    <col min="10753" max="10753" width="8.625" style="1" customWidth="1"/>
    <col min="10754" max="10754" width="8.25" style="1" customWidth="1"/>
    <col min="10755" max="11002" width="9" style="1"/>
    <col min="11003" max="11003" width="35.125" style="1" customWidth="1"/>
    <col min="11004" max="11004" width="9.875" style="1" customWidth="1"/>
    <col min="11005" max="11005" width="8.875" style="1" customWidth="1"/>
    <col min="11006" max="11006" width="9.25" style="1" customWidth="1"/>
    <col min="11007" max="11007" width="25.75" style="1" customWidth="1"/>
    <col min="11008" max="11008" width="9.5" style="1" customWidth="1"/>
    <col min="11009" max="11009" width="8.625" style="1" customWidth="1"/>
    <col min="11010" max="11010" width="8.25" style="1" customWidth="1"/>
    <col min="11011" max="11258" width="9" style="1"/>
    <col min="11259" max="11259" width="35.125" style="1" customWidth="1"/>
    <col min="11260" max="11260" width="9.875" style="1" customWidth="1"/>
    <col min="11261" max="11261" width="8.875" style="1" customWidth="1"/>
    <col min="11262" max="11262" width="9.25" style="1" customWidth="1"/>
    <col min="11263" max="11263" width="25.75" style="1" customWidth="1"/>
    <col min="11264" max="11264" width="9.5" style="1" customWidth="1"/>
    <col min="11265" max="11265" width="8.625" style="1" customWidth="1"/>
    <col min="11266" max="11266" width="8.25" style="1" customWidth="1"/>
    <col min="11267" max="11514" width="9" style="1"/>
    <col min="11515" max="11515" width="35.125" style="1" customWidth="1"/>
    <col min="11516" max="11516" width="9.875" style="1" customWidth="1"/>
    <col min="11517" max="11517" width="8.875" style="1" customWidth="1"/>
    <col min="11518" max="11518" width="9.25" style="1" customWidth="1"/>
    <col min="11519" max="11519" width="25.75" style="1" customWidth="1"/>
    <col min="11520" max="11520" width="9.5" style="1" customWidth="1"/>
    <col min="11521" max="11521" width="8.625" style="1" customWidth="1"/>
    <col min="11522" max="11522" width="8.25" style="1" customWidth="1"/>
    <col min="11523" max="11770" width="9" style="1"/>
    <col min="11771" max="11771" width="35.125" style="1" customWidth="1"/>
    <col min="11772" max="11772" width="9.875" style="1" customWidth="1"/>
    <col min="11773" max="11773" width="8.875" style="1" customWidth="1"/>
    <col min="11774" max="11774" width="9.25" style="1" customWidth="1"/>
    <col min="11775" max="11775" width="25.75" style="1" customWidth="1"/>
    <col min="11776" max="11776" width="9.5" style="1" customWidth="1"/>
    <col min="11777" max="11777" width="8.625" style="1" customWidth="1"/>
    <col min="11778" max="11778" width="8.25" style="1" customWidth="1"/>
    <col min="11779" max="12026" width="9" style="1"/>
    <col min="12027" max="12027" width="35.125" style="1" customWidth="1"/>
    <col min="12028" max="12028" width="9.875" style="1" customWidth="1"/>
    <col min="12029" max="12029" width="8.875" style="1" customWidth="1"/>
    <col min="12030" max="12030" width="9.25" style="1" customWidth="1"/>
    <col min="12031" max="12031" width="25.75" style="1" customWidth="1"/>
    <col min="12032" max="12032" width="9.5" style="1" customWidth="1"/>
    <col min="12033" max="12033" width="8.625" style="1" customWidth="1"/>
    <col min="12034" max="12034" width="8.25" style="1" customWidth="1"/>
    <col min="12035" max="12282" width="9" style="1"/>
    <col min="12283" max="12283" width="35.125" style="1" customWidth="1"/>
    <col min="12284" max="12284" width="9.875" style="1" customWidth="1"/>
    <col min="12285" max="12285" width="8.875" style="1" customWidth="1"/>
    <col min="12286" max="12286" width="9.25" style="1" customWidth="1"/>
    <col min="12287" max="12287" width="25.75" style="1" customWidth="1"/>
    <col min="12288" max="12288" width="9.5" style="1" customWidth="1"/>
    <col min="12289" max="12289" width="8.625" style="1" customWidth="1"/>
    <col min="12290" max="12290" width="8.25" style="1" customWidth="1"/>
    <col min="12291" max="12538" width="9" style="1"/>
    <col min="12539" max="12539" width="35.125" style="1" customWidth="1"/>
    <col min="12540" max="12540" width="9.875" style="1" customWidth="1"/>
    <col min="12541" max="12541" width="8.875" style="1" customWidth="1"/>
    <col min="12542" max="12542" width="9.25" style="1" customWidth="1"/>
    <col min="12543" max="12543" width="25.75" style="1" customWidth="1"/>
    <col min="12544" max="12544" width="9.5" style="1" customWidth="1"/>
    <col min="12545" max="12545" width="8.625" style="1" customWidth="1"/>
    <col min="12546" max="12546" width="8.25" style="1" customWidth="1"/>
    <col min="12547" max="12794" width="9" style="1"/>
    <col min="12795" max="12795" width="35.125" style="1" customWidth="1"/>
    <col min="12796" max="12796" width="9.875" style="1" customWidth="1"/>
    <col min="12797" max="12797" width="8.875" style="1" customWidth="1"/>
    <col min="12798" max="12798" width="9.25" style="1" customWidth="1"/>
    <col min="12799" max="12799" width="25.75" style="1" customWidth="1"/>
    <col min="12800" max="12800" width="9.5" style="1" customWidth="1"/>
    <col min="12801" max="12801" width="8.625" style="1" customWidth="1"/>
    <col min="12802" max="12802" width="8.25" style="1" customWidth="1"/>
    <col min="12803" max="13050" width="9" style="1"/>
    <col min="13051" max="13051" width="35.125" style="1" customWidth="1"/>
    <col min="13052" max="13052" width="9.875" style="1" customWidth="1"/>
    <col min="13053" max="13053" width="8.875" style="1" customWidth="1"/>
    <col min="13054" max="13054" width="9.25" style="1" customWidth="1"/>
    <col min="13055" max="13055" width="25.75" style="1" customWidth="1"/>
    <col min="13056" max="13056" width="9.5" style="1" customWidth="1"/>
    <col min="13057" max="13057" width="8.625" style="1" customWidth="1"/>
    <col min="13058" max="13058" width="8.25" style="1" customWidth="1"/>
    <col min="13059" max="13306" width="9" style="1"/>
    <col min="13307" max="13307" width="35.125" style="1" customWidth="1"/>
    <col min="13308" max="13308" width="9.875" style="1" customWidth="1"/>
    <col min="13309" max="13309" width="8.875" style="1" customWidth="1"/>
    <col min="13310" max="13310" width="9.25" style="1" customWidth="1"/>
    <col min="13311" max="13311" width="25.75" style="1" customWidth="1"/>
    <col min="13312" max="13312" width="9.5" style="1" customWidth="1"/>
    <col min="13313" max="13313" width="8.625" style="1" customWidth="1"/>
    <col min="13314" max="13314" width="8.25" style="1" customWidth="1"/>
    <col min="13315" max="13562" width="9" style="1"/>
    <col min="13563" max="13563" width="35.125" style="1" customWidth="1"/>
    <col min="13564" max="13564" width="9.875" style="1" customWidth="1"/>
    <col min="13565" max="13565" width="8.875" style="1" customWidth="1"/>
    <col min="13566" max="13566" width="9.25" style="1" customWidth="1"/>
    <col min="13567" max="13567" width="25.75" style="1" customWidth="1"/>
    <col min="13568" max="13568" width="9.5" style="1" customWidth="1"/>
    <col min="13569" max="13569" width="8.625" style="1" customWidth="1"/>
    <col min="13570" max="13570" width="8.25" style="1" customWidth="1"/>
    <col min="13571" max="13818" width="9" style="1"/>
    <col min="13819" max="13819" width="35.125" style="1" customWidth="1"/>
    <col min="13820" max="13820" width="9.875" style="1" customWidth="1"/>
    <col min="13821" max="13821" width="8.875" style="1" customWidth="1"/>
    <col min="13822" max="13822" width="9.25" style="1" customWidth="1"/>
    <col min="13823" max="13823" width="25.75" style="1" customWidth="1"/>
    <col min="13824" max="13824" width="9.5" style="1" customWidth="1"/>
    <col min="13825" max="13825" width="8.625" style="1" customWidth="1"/>
    <col min="13826" max="13826" width="8.25" style="1" customWidth="1"/>
    <col min="13827" max="14074" width="9" style="1"/>
    <col min="14075" max="14075" width="35.125" style="1" customWidth="1"/>
    <col min="14076" max="14076" width="9.875" style="1" customWidth="1"/>
    <col min="14077" max="14077" width="8.875" style="1" customWidth="1"/>
    <col min="14078" max="14078" width="9.25" style="1" customWidth="1"/>
    <col min="14079" max="14079" width="25.75" style="1" customWidth="1"/>
    <col min="14080" max="14080" width="9.5" style="1" customWidth="1"/>
    <col min="14081" max="14081" width="8.625" style="1" customWidth="1"/>
    <col min="14082" max="14082" width="8.25" style="1" customWidth="1"/>
    <col min="14083" max="14330" width="9" style="1"/>
    <col min="14331" max="14331" width="35.125" style="1" customWidth="1"/>
    <col min="14332" max="14332" width="9.875" style="1" customWidth="1"/>
    <col min="14333" max="14333" width="8.875" style="1" customWidth="1"/>
    <col min="14334" max="14334" width="9.25" style="1" customWidth="1"/>
    <col min="14335" max="14335" width="25.75" style="1" customWidth="1"/>
    <col min="14336" max="14336" width="9.5" style="1" customWidth="1"/>
    <col min="14337" max="14337" width="8.625" style="1" customWidth="1"/>
    <col min="14338" max="14338" width="8.25" style="1" customWidth="1"/>
    <col min="14339" max="14586" width="9" style="1"/>
    <col min="14587" max="14587" width="35.125" style="1" customWidth="1"/>
    <col min="14588" max="14588" width="9.875" style="1" customWidth="1"/>
    <col min="14589" max="14589" width="8.875" style="1" customWidth="1"/>
    <col min="14590" max="14590" width="9.25" style="1" customWidth="1"/>
    <col min="14591" max="14591" width="25.75" style="1" customWidth="1"/>
    <col min="14592" max="14592" width="9.5" style="1" customWidth="1"/>
    <col min="14593" max="14593" width="8.625" style="1" customWidth="1"/>
    <col min="14594" max="14594" width="8.25" style="1" customWidth="1"/>
    <col min="14595" max="14842" width="9" style="1"/>
    <col min="14843" max="14843" width="35.125" style="1" customWidth="1"/>
    <col min="14844" max="14844" width="9.875" style="1" customWidth="1"/>
    <col min="14845" max="14845" width="8.875" style="1" customWidth="1"/>
    <col min="14846" max="14846" width="9.25" style="1" customWidth="1"/>
    <col min="14847" max="14847" width="25.75" style="1" customWidth="1"/>
    <col min="14848" max="14848" width="9.5" style="1" customWidth="1"/>
    <col min="14849" max="14849" width="8.625" style="1" customWidth="1"/>
    <col min="14850" max="14850" width="8.25" style="1" customWidth="1"/>
    <col min="14851" max="15098" width="9" style="1"/>
    <col min="15099" max="15099" width="35.125" style="1" customWidth="1"/>
    <col min="15100" max="15100" width="9.875" style="1" customWidth="1"/>
    <col min="15101" max="15101" width="8.875" style="1" customWidth="1"/>
    <col min="15102" max="15102" width="9.25" style="1" customWidth="1"/>
    <col min="15103" max="15103" width="25.75" style="1" customWidth="1"/>
    <col min="15104" max="15104" width="9.5" style="1" customWidth="1"/>
    <col min="15105" max="15105" width="8.625" style="1" customWidth="1"/>
    <col min="15106" max="15106" width="8.25" style="1" customWidth="1"/>
    <col min="15107" max="15354" width="9" style="1"/>
    <col min="15355" max="15355" width="35.125" style="1" customWidth="1"/>
    <col min="15356" max="15356" width="9.875" style="1" customWidth="1"/>
    <col min="15357" max="15357" width="8.875" style="1" customWidth="1"/>
    <col min="15358" max="15358" width="9.25" style="1" customWidth="1"/>
    <col min="15359" max="15359" width="25.75" style="1" customWidth="1"/>
    <col min="15360" max="15360" width="9.5" style="1" customWidth="1"/>
    <col min="15361" max="15361" width="8.625" style="1" customWidth="1"/>
    <col min="15362" max="15362" width="8.25" style="1" customWidth="1"/>
    <col min="15363" max="15610" width="9" style="1"/>
    <col min="15611" max="15611" width="35.125" style="1" customWidth="1"/>
    <col min="15612" max="15612" width="9.875" style="1" customWidth="1"/>
    <col min="15613" max="15613" width="8.875" style="1" customWidth="1"/>
    <col min="15614" max="15614" width="9.25" style="1" customWidth="1"/>
    <col min="15615" max="15615" width="25.75" style="1" customWidth="1"/>
    <col min="15616" max="15616" width="9.5" style="1" customWidth="1"/>
    <col min="15617" max="15617" width="8.625" style="1" customWidth="1"/>
    <col min="15618" max="15618" width="8.25" style="1" customWidth="1"/>
    <col min="15619" max="15866" width="9" style="1"/>
    <col min="15867" max="15867" width="35.125" style="1" customWidth="1"/>
    <col min="15868" max="15868" width="9.875" style="1" customWidth="1"/>
    <col min="15869" max="15869" width="8.875" style="1" customWidth="1"/>
    <col min="15870" max="15870" width="9.25" style="1" customWidth="1"/>
    <col min="15871" max="15871" width="25.75" style="1" customWidth="1"/>
    <col min="15872" max="15872" width="9.5" style="1" customWidth="1"/>
    <col min="15873" max="15873" width="8.625" style="1" customWidth="1"/>
    <col min="15874" max="15874" width="8.25" style="1" customWidth="1"/>
    <col min="15875" max="16122" width="9" style="1"/>
    <col min="16123" max="16123" width="35.125" style="1" customWidth="1"/>
    <col min="16124" max="16124" width="9.875" style="1" customWidth="1"/>
    <col min="16125" max="16125" width="8.875" style="1" customWidth="1"/>
    <col min="16126" max="16126" width="9.25" style="1" customWidth="1"/>
    <col min="16127" max="16127" width="25.75" style="1" customWidth="1"/>
    <col min="16128" max="16128" width="9.5" style="1" customWidth="1"/>
    <col min="16129" max="16129" width="8.625" style="1" customWidth="1"/>
    <col min="16130" max="16130" width="8.25" style="1" customWidth="1"/>
    <col min="16131" max="16378" width="9" style="1"/>
  </cols>
  <sheetData>
    <row r="1" hidden="1" spans="1:2">
      <c r="A1" s="2"/>
      <c r="B1" s="2"/>
    </row>
    <row r="2" ht="16" customHeight="1" spans="1:2">
      <c r="A2" s="2"/>
      <c r="B2" s="3" t="s">
        <v>854</v>
      </c>
    </row>
    <row r="3" ht="24" customHeight="1" spans="1:2">
      <c r="A3" s="4" t="s">
        <v>855</v>
      </c>
      <c r="B3" s="4"/>
    </row>
    <row r="4" ht="21" customHeight="1" spans="1:2">
      <c r="A4" s="5"/>
      <c r="B4" s="6" t="s">
        <v>286</v>
      </c>
    </row>
    <row r="5" ht="31.5" customHeight="1" spans="1:2">
      <c r="A5" s="7" t="s">
        <v>856</v>
      </c>
      <c r="B5" s="8" t="s">
        <v>840</v>
      </c>
    </row>
    <row r="6" ht="28.5" customHeight="1" spans="1:2">
      <c r="A6" s="9" t="s">
        <v>857</v>
      </c>
      <c r="B6" s="10">
        <v>17761.74</v>
      </c>
    </row>
    <row r="7" ht="28.5" customHeight="1" spans="1:2">
      <c r="A7" s="9" t="s">
        <v>858</v>
      </c>
      <c r="B7" s="10">
        <v>349.14</v>
      </c>
    </row>
    <row r="8" ht="28.5" customHeight="1" spans="1:2">
      <c r="A8" s="9" t="s">
        <v>859</v>
      </c>
      <c r="B8" s="10">
        <v>281.39</v>
      </c>
    </row>
    <row r="9" ht="28.5" customHeight="1" spans="1:2">
      <c r="A9" s="11"/>
      <c r="B9" s="10"/>
    </row>
    <row r="10" ht="28.5" customHeight="1" spans="1:2">
      <c r="A10" s="11"/>
      <c r="B10" s="10"/>
    </row>
    <row r="11" ht="28.5" customHeight="1" spans="1:2">
      <c r="A11" s="11"/>
      <c r="B11" s="10"/>
    </row>
    <row r="12" ht="28.5" customHeight="1" spans="1:2">
      <c r="A12" s="11"/>
      <c r="B12" s="10"/>
    </row>
    <row r="13" ht="28.5" customHeight="1" spans="1:2">
      <c r="A13" s="9" t="s">
        <v>860</v>
      </c>
      <c r="B13" s="10"/>
    </row>
    <row r="14" ht="28.5" customHeight="1" spans="1:2">
      <c r="A14" s="9" t="s">
        <v>861</v>
      </c>
      <c r="B14" s="10">
        <v>1.61</v>
      </c>
    </row>
    <row r="15" ht="28.5" customHeight="1" spans="1:2">
      <c r="A15" s="12" t="s">
        <v>862</v>
      </c>
      <c r="B15" s="10">
        <f>B6+B7+B8+B14</f>
        <v>18393.88</v>
      </c>
    </row>
    <row r="16" ht="28.5" customHeight="1" spans="1:2">
      <c r="A16" s="9" t="s">
        <v>863</v>
      </c>
      <c r="B16" s="10"/>
    </row>
    <row r="17" ht="28.5" customHeight="1" spans="1:2">
      <c r="A17" s="9" t="s">
        <v>864</v>
      </c>
      <c r="B17" s="10"/>
    </row>
    <row r="18" ht="28.5" customHeight="1" spans="1:2">
      <c r="A18" s="12" t="s">
        <v>865</v>
      </c>
      <c r="B18" s="10">
        <v>18393.88</v>
      </c>
    </row>
    <row r="19" ht="28.5" customHeight="1" spans="1:2">
      <c r="A19" s="9" t="s">
        <v>866</v>
      </c>
      <c r="B19" s="10">
        <v>-2357</v>
      </c>
    </row>
    <row r="20" ht="28.5" customHeight="1" spans="1:2">
      <c r="A20" s="9" t="s">
        <v>867</v>
      </c>
      <c r="B20" s="10">
        <v>19114</v>
      </c>
    </row>
    <row r="21" ht="28.5" customHeight="1" spans="1:2">
      <c r="A21" s="12" t="s">
        <v>853</v>
      </c>
      <c r="B21" s="13">
        <v>37507.53</v>
      </c>
    </row>
    <row r="22" spans="1:2">
      <c r="A22" s="14"/>
      <c r="B22" s="14"/>
    </row>
  </sheetData>
  <mergeCells count="2">
    <mergeCell ref="A3:B3"/>
    <mergeCell ref="A22:B2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useFirstPageNumber="1" horizontalDpi="600"/>
  <headerFooter>
    <oddFooter>&amp;C&amp;16&amp;P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workbookViewId="0">
      <selection activeCell="A2" sqref="A2:B2"/>
    </sheetView>
  </sheetViews>
  <sheetFormatPr defaultColWidth="9" defaultRowHeight="13.5" outlineLevelCol="1"/>
  <cols>
    <col min="1" max="1" width="52" style="113" customWidth="1"/>
    <col min="2" max="2" width="36.875" customWidth="1"/>
  </cols>
  <sheetData>
    <row r="1" spans="1:2">
      <c r="A1" s="116" t="s">
        <v>44</v>
      </c>
      <c r="B1" s="116"/>
    </row>
    <row r="2" ht="21.75" customHeight="1" spans="1:2">
      <c r="A2" s="189" t="s">
        <v>45</v>
      </c>
      <c r="B2" s="189"/>
    </row>
    <row r="3" spans="1:1">
      <c r="A3" s="188"/>
    </row>
    <row r="4" s="113" customFormat="1" ht="20.25" customHeight="1" spans="1:2">
      <c r="A4" s="190" t="s">
        <v>46</v>
      </c>
      <c r="B4" s="198" t="s">
        <v>47</v>
      </c>
    </row>
    <row r="5" s="113" customFormat="1" ht="21" customHeight="1" spans="1:2">
      <c r="A5" s="191" t="s">
        <v>48</v>
      </c>
      <c r="B5" s="196">
        <v>102543</v>
      </c>
    </row>
    <row r="6" ht="21" customHeight="1" spans="1:2">
      <c r="A6" s="191" t="s">
        <v>49</v>
      </c>
      <c r="B6" s="192">
        <v>39316</v>
      </c>
    </row>
    <row r="7" ht="21" customHeight="1" spans="1:2">
      <c r="A7" s="191" t="s">
        <v>50</v>
      </c>
      <c r="B7" s="192">
        <v>793</v>
      </c>
    </row>
    <row r="8" ht="21" customHeight="1" spans="1:2">
      <c r="A8" s="191" t="s">
        <v>51</v>
      </c>
      <c r="B8" s="192">
        <v>11416</v>
      </c>
    </row>
    <row r="9" ht="21" customHeight="1" spans="1:2">
      <c r="A9" s="191" t="s">
        <v>52</v>
      </c>
      <c r="B9" s="192">
        <v>2556</v>
      </c>
    </row>
    <row r="10" ht="21" customHeight="1" spans="1:2">
      <c r="A10" s="191" t="s">
        <v>53</v>
      </c>
      <c r="B10" s="192">
        <v>5229</v>
      </c>
    </row>
    <row r="11" ht="21" customHeight="1" spans="1:2">
      <c r="A11" s="191" t="s">
        <v>54</v>
      </c>
      <c r="B11" s="192">
        <v>10662</v>
      </c>
    </row>
    <row r="12" ht="21" customHeight="1" spans="1:2">
      <c r="A12" s="191" t="s">
        <v>55</v>
      </c>
      <c r="B12" s="192">
        <v>2712</v>
      </c>
    </row>
    <row r="13" ht="21" customHeight="1" spans="1:2">
      <c r="A13" s="191" t="s">
        <v>56</v>
      </c>
      <c r="B13" s="192">
        <v>1917</v>
      </c>
    </row>
    <row r="14" ht="21" customHeight="1" spans="1:2">
      <c r="A14" s="191" t="s">
        <v>57</v>
      </c>
      <c r="B14" s="192">
        <v>2978</v>
      </c>
    </row>
    <row r="15" ht="21" customHeight="1" spans="1:2">
      <c r="A15" s="191" t="s">
        <v>58</v>
      </c>
      <c r="B15" s="192">
        <v>6715</v>
      </c>
    </row>
    <row r="16" ht="21" customHeight="1" spans="1:2">
      <c r="A16" s="191" t="s">
        <v>59</v>
      </c>
      <c r="B16" s="192">
        <v>2230</v>
      </c>
    </row>
    <row r="17" ht="21" customHeight="1" spans="1:2">
      <c r="A17" s="191" t="s">
        <v>60</v>
      </c>
      <c r="B17" s="192">
        <v>16019</v>
      </c>
    </row>
    <row r="18" s="113" customFormat="1" ht="21" customHeight="1" spans="1:2">
      <c r="A18" s="191" t="s">
        <v>61</v>
      </c>
      <c r="B18" s="196">
        <v>61684</v>
      </c>
    </row>
    <row r="19" ht="21" customHeight="1" spans="1:2">
      <c r="A19" s="191" t="s">
        <v>62</v>
      </c>
      <c r="B19" s="192">
        <v>11040</v>
      </c>
    </row>
    <row r="20" ht="21" customHeight="1" spans="1:2">
      <c r="A20" s="191" t="s">
        <v>63</v>
      </c>
      <c r="B20" s="192">
        <v>27479</v>
      </c>
    </row>
    <row r="21" ht="21" customHeight="1" spans="1:2">
      <c r="A21" s="191" t="s">
        <v>64</v>
      </c>
      <c r="B21" s="192">
        <v>6498</v>
      </c>
    </row>
    <row r="22" ht="21" customHeight="1" spans="1:2">
      <c r="A22" s="191" t="s">
        <v>65</v>
      </c>
      <c r="B22" s="192">
        <v>740</v>
      </c>
    </row>
    <row r="23" ht="21" customHeight="1" spans="1:2">
      <c r="A23" s="191" t="s">
        <v>66</v>
      </c>
      <c r="B23" s="192">
        <v>4702</v>
      </c>
    </row>
    <row r="24" ht="21" customHeight="1" spans="1:2">
      <c r="A24" s="191" t="s">
        <v>67</v>
      </c>
      <c r="B24" s="192">
        <v>176</v>
      </c>
    </row>
    <row r="25" ht="21" customHeight="1" spans="1:2">
      <c r="A25" s="191" t="s">
        <v>68</v>
      </c>
      <c r="B25" s="192">
        <v>4677</v>
      </c>
    </row>
    <row r="26" ht="21" customHeight="1" spans="1:2">
      <c r="A26" s="191" t="s">
        <v>69</v>
      </c>
      <c r="B26" s="192">
        <v>6372</v>
      </c>
    </row>
    <row r="27" ht="21" customHeight="1" spans="1:2">
      <c r="A27" s="191"/>
      <c r="B27" s="192"/>
    </row>
    <row r="28" s="113" customFormat="1" ht="21" customHeight="1" spans="1:2">
      <c r="A28" s="190" t="s">
        <v>70</v>
      </c>
      <c r="B28" s="196">
        <v>164227</v>
      </c>
    </row>
    <row r="29" ht="21" customHeight="1" spans="1:2">
      <c r="A29" s="191" t="s">
        <v>71</v>
      </c>
      <c r="B29" s="196">
        <v>407417</v>
      </c>
    </row>
    <row r="30" ht="21" customHeight="1" spans="1:2">
      <c r="A30" s="191" t="s">
        <v>72</v>
      </c>
      <c r="B30" s="196">
        <v>22316</v>
      </c>
    </row>
    <row r="31" ht="21" customHeight="1" spans="1:2">
      <c r="A31" s="191" t="s">
        <v>73</v>
      </c>
      <c r="B31" s="192">
        <v>3628</v>
      </c>
    </row>
    <row r="32" ht="21" customHeight="1" spans="1:2">
      <c r="A32" s="191" t="s">
        <v>74</v>
      </c>
      <c r="B32" s="192">
        <v>473</v>
      </c>
    </row>
    <row r="33" ht="21" customHeight="1" spans="1:2">
      <c r="A33" s="191" t="s">
        <v>75</v>
      </c>
      <c r="B33" s="192">
        <v>1299</v>
      </c>
    </row>
    <row r="34" ht="21" customHeight="1" spans="1:2">
      <c r="A34" s="191" t="s">
        <v>76</v>
      </c>
      <c r="B34" s="192">
        <v>11324</v>
      </c>
    </row>
    <row r="35" ht="21" customHeight="1" spans="1:2">
      <c r="A35" s="191" t="s">
        <v>77</v>
      </c>
      <c r="B35" s="192">
        <v>5592</v>
      </c>
    </row>
    <row r="36" ht="21" customHeight="1" spans="1:2">
      <c r="A36" s="191" t="s">
        <v>78</v>
      </c>
      <c r="B36" s="196">
        <v>234025</v>
      </c>
    </row>
    <row r="37" ht="21" customHeight="1" spans="1:2">
      <c r="A37" s="191" t="s">
        <v>79</v>
      </c>
      <c r="B37" s="192">
        <v>60099</v>
      </c>
    </row>
    <row r="38" ht="21" customHeight="1" spans="1:2">
      <c r="A38" s="191" t="s">
        <v>80</v>
      </c>
      <c r="B38" s="192">
        <v>16591</v>
      </c>
    </row>
    <row r="39" ht="21" customHeight="1" spans="1:2">
      <c r="A39" s="191" t="s">
        <v>81</v>
      </c>
      <c r="B39" s="192">
        <v>1094</v>
      </c>
    </row>
    <row r="40" ht="21" customHeight="1" spans="1:2">
      <c r="A40" s="191" t="s">
        <v>82</v>
      </c>
      <c r="B40" s="192">
        <v>2559</v>
      </c>
    </row>
    <row r="41" ht="21" customHeight="1" spans="1:2">
      <c r="A41" s="191" t="s">
        <v>83</v>
      </c>
      <c r="B41" s="192">
        <v>1654</v>
      </c>
    </row>
    <row r="42" ht="21" customHeight="1" spans="1:2">
      <c r="A42" s="191" t="s">
        <v>84</v>
      </c>
      <c r="B42" s="192">
        <v>9520</v>
      </c>
    </row>
    <row r="43" ht="21" customHeight="1" spans="1:2">
      <c r="A43" s="191" t="s">
        <v>85</v>
      </c>
      <c r="B43" s="192">
        <v>10711</v>
      </c>
    </row>
    <row r="44" ht="21" customHeight="1" spans="1:2">
      <c r="A44" s="191" t="s">
        <v>86</v>
      </c>
      <c r="B44" s="192">
        <v>1953</v>
      </c>
    </row>
    <row r="45" ht="21" customHeight="1" spans="1:2">
      <c r="A45" s="191" t="s">
        <v>87</v>
      </c>
      <c r="B45" s="192">
        <v>118</v>
      </c>
    </row>
    <row r="46" ht="21" customHeight="1" spans="1:2">
      <c r="A46" s="191" t="s">
        <v>88</v>
      </c>
      <c r="B46" s="192">
        <v>649</v>
      </c>
    </row>
    <row r="47" ht="21" customHeight="1" spans="1:2">
      <c r="A47" s="191" t="s">
        <v>89</v>
      </c>
      <c r="B47" s="192">
        <v>25331</v>
      </c>
    </row>
    <row r="48" ht="21" customHeight="1" spans="1:2">
      <c r="A48" s="191" t="s">
        <v>90</v>
      </c>
      <c r="B48" s="192">
        <v>28414</v>
      </c>
    </row>
    <row r="49" ht="21" customHeight="1" spans="1:2">
      <c r="A49" s="191" t="s">
        <v>91</v>
      </c>
      <c r="B49" s="192">
        <v>75332</v>
      </c>
    </row>
    <row r="50" ht="21" customHeight="1" spans="1:2">
      <c r="A50" s="191" t="s">
        <v>92</v>
      </c>
      <c r="B50" s="196">
        <v>151076</v>
      </c>
    </row>
    <row r="51" ht="21" customHeight="1" spans="1:2">
      <c r="A51" s="191"/>
      <c r="B51" s="192"/>
    </row>
    <row r="52" ht="21" customHeight="1" spans="1:2">
      <c r="A52" s="191" t="s">
        <v>93</v>
      </c>
      <c r="B52" s="196">
        <v>29703</v>
      </c>
    </row>
    <row r="53" ht="21" customHeight="1" spans="1:2">
      <c r="A53" s="191" t="s">
        <v>94</v>
      </c>
      <c r="B53" s="196">
        <v>2701</v>
      </c>
    </row>
    <row r="54" ht="21" customHeight="1" spans="1:2">
      <c r="A54" s="191" t="s">
        <v>95</v>
      </c>
      <c r="B54" s="196">
        <v>181</v>
      </c>
    </row>
    <row r="55" ht="21" customHeight="1" spans="1:2">
      <c r="A55" s="191" t="s">
        <v>96</v>
      </c>
      <c r="B55" s="196">
        <v>55686</v>
      </c>
    </row>
    <row r="56" ht="21" customHeight="1" spans="1:2">
      <c r="A56" s="191" t="s">
        <v>97</v>
      </c>
      <c r="B56" s="196">
        <v>55686</v>
      </c>
    </row>
    <row r="57" ht="21" customHeight="1" spans="1:2">
      <c r="A57" s="191"/>
      <c r="B57" s="192"/>
    </row>
    <row r="58" s="113" customFormat="1" ht="21" customHeight="1" spans="1:2">
      <c r="A58" s="190" t="s">
        <v>98</v>
      </c>
      <c r="B58" s="196">
        <v>659915</v>
      </c>
    </row>
    <row r="59" ht="21" customHeight="1"/>
  </sheetData>
  <mergeCells count="2">
    <mergeCell ref="A1:B1"/>
    <mergeCell ref="A2:B2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E16" sqref="E16"/>
    </sheetView>
  </sheetViews>
  <sheetFormatPr defaultColWidth="9" defaultRowHeight="13.5" outlineLevelCol="1"/>
  <cols>
    <col min="1" max="1" width="41.125" customWidth="1"/>
    <col min="2" max="2" width="42.5" style="115" customWidth="1"/>
  </cols>
  <sheetData>
    <row r="1" spans="1:2">
      <c r="A1" s="116" t="s">
        <v>99</v>
      </c>
      <c r="B1" s="116"/>
    </row>
    <row r="2" ht="18.75" customHeight="1" spans="1:2">
      <c r="A2" s="189" t="s">
        <v>100</v>
      </c>
      <c r="B2" s="189"/>
    </row>
    <row r="3" spans="1:1">
      <c r="A3" s="188"/>
    </row>
    <row r="4" s="187" customFormat="1" ht="18.75" customHeight="1" spans="1:2">
      <c r="A4" s="190" t="s">
        <v>46</v>
      </c>
      <c r="B4" s="190" t="s">
        <v>47</v>
      </c>
    </row>
    <row r="5" s="188" customFormat="1" ht="16.5" customHeight="1" spans="1:2">
      <c r="A5" s="191" t="s">
        <v>101</v>
      </c>
      <c r="B5" s="192">
        <v>45289</v>
      </c>
    </row>
    <row r="6" s="188" customFormat="1" ht="16.5" customHeight="1" spans="1:2">
      <c r="A6" s="191" t="s">
        <v>102</v>
      </c>
      <c r="B6" s="192">
        <v>290</v>
      </c>
    </row>
    <row r="7" s="188" customFormat="1" ht="16.5" customHeight="1" spans="1:2">
      <c r="A7" s="191" t="s">
        <v>103</v>
      </c>
      <c r="B7" s="192">
        <v>22889</v>
      </c>
    </row>
    <row r="8" s="188" customFormat="1" ht="16.5" customHeight="1" spans="1:2">
      <c r="A8" s="191" t="s">
        <v>104</v>
      </c>
      <c r="B8" s="192">
        <v>150409</v>
      </c>
    </row>
    <row r="9" s="188" customFormat="1" ht="16.5" customHeight="1" spans="1:2">
      <c r="A9" s="191" t="s">
        <v>105</v>
      </c>
      <c r="B9" s="192">
        <v>6662</v>
      </c>
    </row>
    <row r="10" s="188" customFormat="1" ht="16.5" customHeight="1" spans="1:2">
      <c r="A10" s="191" t="s">
        <v>106</v>
      </c>
      <c r="B10" s="192">
        <v>14772</v>
      </c>
    </row>
    <row r="11" s="188" customFormat="1" ht="16.5" customHeight="1" spans="1:2">
      <c r="A11" s="191" t="s">
        <v>107</v>
      </c>
      <c r="B11" s="192">
        <v>102171</v>
      </c>
    </row>
    <row r="12" s="188" customFormat="1" ht="16.5" customHeight="1" spans="1:2">
      <c r="A12" s="191" t="s">
        <v>108</v>
      </c>
      <c r="B12" s="192">
        <v>90237</v>
      </c>
    </row>
    <row r="13" s="188" customFormat="1" ht="16.5" customHeight="1" spans="1:2">
      <c r="A13" s="191" t="s">
        <v>109</v>
      </c>
      <c r="B13" s="192">
        <v>9870</v>
      </c>
    </row>
    <row r="14" s="188" customFormat="1" ht="16.5" customHeight="1" spans="1:2">
      <c r="A14" s="191" t="s">
        <v>110</v>
      </c>
      <c r="B14" s="192">
        <v>26098</v>
      </c>
    </row>
    <row r="15" s="188" customFormat="1" ht="16.5" customHeight="1" spans="1:2">
      <c r="A15" s="191" t="s">
        <v>111</v>
      </c>
      <c r="B15" s="192">
        <v>93319</v>
      </c>
    </row>
    <row r="16" s="188" customFormat="1" ht="16.5" customHeight="1" spans="1:2">
      <c r="A16" s="191" t="s">
        <v>112</v>
      </c>
      <c r="B16" s="192">
        <v>25967</v>
      </c>
    </row>
    <row r="17" s="188" customFormat="1" ht="16.5" customHeight="1" spans="1:2">
      <c r="A17" s="191" t="s">
        <v>113</v>
      </c>
      <c r="B17" s="192">
        <v>7419</v>
      </c>
    </row>
    <row r="18" s="188" customFormat="1" ht="16.5" customHeight="1" spans="1:2">
      <c r="A18" s="191" t="s">
        <v>114</v>
      </c>
      <c r="B18" s="192">
        <v>418</v>
      </c>
    </row>
    <row r="19" s="188" customFormat="1" ht="16.5" customHeight="1" spans="1:2">
      <c r="A19" s="191" t="s">
        <v>115</v>
      </c>
      <c r="B19" s="192">
        <v>50</v>
      </c>
    </row>
    <row r="20" s="188" customFormat="1" ht="16.5" customHeight="1" spans="1:2">
      <c r="A20" s="191" t="s">
        <v>116</v>
      </c>
      <c r="B20" s="193">
        <v>6275</v>
      </c>
    </row>
    <row r="21" s="188" customFormat="1" ht="16.5" customHeight="1" spans="1:2">
      <c r="A21" s="191" t="s">
        <v>117</v>
      </c>
      <c r="B21" s="123">
        <v>18256</v>
      </c>
    </row>
    <row r="22" s="188" customFormat="1" ht="16.5" customHeight="1" spans="1:2">
      <c r="A22" s="191" t="s">
        <v>118</v>
      </c>
      <c r="B22" s="123">
        <v>7</v>
      </c>
    </row>
    <row r="23" s="188" customFormat="1" ht="16.5" customHeight="1" spans="1:2">
      <c r="A23" s="191" t="s">
        <v>119</v>
      </c>
      <c r="B23" s="194">
        <v>365</v>
      </c>
    </row>
    <row r="24" s="188" customFormat="1" ht="16.5" customHeight="1" spans="1:2">
      <c r="A24" s="191" t="s">
        <v>120</v>
      </c>
      <c r="B24" s="192">
        <v>112</v>
      </c>
    </row>
    <row r="25" s="188" customFormat="1" ht="16.5" customHeight="1" spans="1:2">
      <c r="A25" s="191" t="s">
        <v>121</v>
      </c>
      <c r="B25" s="192">
        <v>4745</v>
      </c>
    </row>
    <row r="26" s="188" customFormat="1" ht="16.5" customHeight="1" spans="1:2">
      <c r="A26" s="191" t="s">
        <v>122</v>
      </c>
      <c r="B26" s="192"/>
    </row>
    <row r="27" s="187" customFormat="1" ht="16.5" customHeight="1" spans="1:2">
      <c r="A27" s="195" t="s">
        <v>123</v>
      </c>
      <c r="B27" s="196">
        <v>625620</v>
      </c>
    </row>
    <row r="28" s="188" customFormat="1" ht="16.5" customHeight="1" spans="1:2">
      <c r="A28" s="191" t="s">
        <v>124</v>
      </c>
      <c r="B28" s="196">
        <v>13530</v>
      </c>
    </row>
    <row r="29" s="188" customFormat="1" ht="16.5" customHeight="1" spans="1:2">
      <c r="A29" s="191" t="s">
        <v>125</v>
      </c>
      <c r="B29" s="192">
        <v>997</v>
      </c>
    </row>
    <row r="30" s="188" customFormat="1" ht="16.5" customHeight="1" spans="1:2">
      <c r="A30" s="191" t="s">
        <v>126</v>
      </c>
      <c r="B30" s="192"/>
    </row>
    <row r="31" s="188" customFormat="1" ht="16.5" customHeight="1" spans="1:2">
      <c r="A31" s="191" t="s">
        <v>127</v>
      </c>
      <c r="B31" s="192">
        <v>12533</v>
      </c>
    </row>
    <row r="32" s="188" customFormat="1" ht="16.5" customHeight="1" spans="1:2">
      <c r="A32" s="191" t="s">
        <v>128</v>
      </c>
      <c r="B32" s="196">
        <v>2701</v>
      </c>
    </row>
    <row r="33" s="188" customFormat="1" ht="16.5" customHeight="1" spans="1:2">
      <c r="A33" s="191" t="s">
        <v>129</v>
      </c>
      <c r="B33" s="196">
        <v>2732</v>
      </c>
    </row>
    <row r="34" s="188" customFormat="1" ht="16.5" customHeight="1" spans="1:2">
      <c r="A34" s="191" t="s">
        <v>130</v>
      </c>
      <c r="B34" s="196">
        <v>15332</v>
      </c>
    </row>
    <row r="35" s="188" customFormat="1" ht="16.5" customHeight="1" spans="1:2">
      <c r="A35" s="191"/>
      <c r="B35" s="192"/>
    </row>
    <row r="36" s="187" customFormat="1" ht="16.5" customHeight="1" spans="1:2">
      <c r="A36" s="191" t="s">
        <v>131</v>
      </c>
      <c r="B36" s="197">
        <v>659915</v>
      </c>
    </row>
  </sheetData>
  <mergeCells count="2">
    <mergeCell ref="A1:B1"/>
    <mergeCell ref="A2:B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1"/>
  <sheetViews>
    <sheetView showGridLines="0" showZeros="0" topLeftCell="B1" workbookViewId="0">
      <selection activeCell="G10" sqref="G10"/>
    </sheetView>
  </sheetViews>
  <sheetFormatPr defaultColWidth="12.1833333333333" defaultRowHeight="15.55" customHeight="1" outlineLevelCol="4"/>
  <cols>
    <col min="1" max="1" width="8.625" style="154" hidden="1" customWidth="1"/>
    <col min="2" max="2" width="49.625" style="154" customWidth="1"/>
    <col min="3" max="3" width="35.25" style="155" customWidth="1"/>
    <col min="4" max="4" width="12.75" style="154" hidden="1" customWidth="1"/>
    <col min="5" max="5" width="4.375" style="154" hidden="1" customWidth="1"/>
    <col min="6" max="253" width="12.1833333333333" style="154" customWidth="1"/>
    <col min="254" max="16381" width="12.1833333333333" style="154"/>
  </cols>
  <sheetData>
    <row r="1" customHeight="1" spans="2:3">
      <c r="B1" s="156" t="s">
        <v>132</v>
      </c>
      <c r="C1" s="156"/>
    </row>
    <row r="2" ht="20" customHeight="1" spans="1:5">
      <c r="A2" s="157" t="s">
        <v>133</v>
      </c>
      <c r="B2" s="157"/>
      <c r="C2" s="157"/>
      <c r="D2" s="157"/>
      <c r="E2" s="157"/>
    </row>
    <row r="3" ht="17" customHeight="1" spans="1:5">
      <c r="A3" s="158"/>
      <c r="B3" s="158"/>
      <c r="C3" s="158"/>
      <c r="D3" s="158"/>
      <c r="E3" s="158"/>
    </row>
    <row r="4" ht="13" customHeight="1" spans="1:5">
      <c r="A4" s="160" t="s">
        <v>134</v>
      </c>
      <c r="B4" s="161" t="s">
        <v>135</v>
      </c>
      <c r="C4" s="162" t="s">
        <v>47</v>
      </c>
      <c r="D4" s="179"/>
      <c r="E4" s="179"/>
    </row>
    <row r="5" ht="9" customHeight="1" spans="1:5">
      <c r="A5" s="165"/>
      <c r="B5" s="166"/>
      <c r="C5" s="162"/>
      <c r="D5" s="180" t="s">
        <v>136</v>
      </c>
      <c r="E5" s="181" t="s">
        <v>137</v>
      </c>
    </row>
    <row r="6" s="153" customFormat="1" ht="16.95" customHeight="1" spans="1:5">
      <c r="A6" s="168" t="s">
        <v>138</v>
      </c>
      <c r="B6" s="84" t="s">
        <v>139</v>
      </c>
      <c r="C6" s="86">
        <f>SUM(C7:C15)</f>
        <v>185679</v>
      </c>
      <c r="D6" s="182">
        <f>SUM(D7:D15)</f>
        <v>185679</v>
      </c>
      <c r="E6" s="182">
        <f>SUM(E7:E15)</f>
        <v>0</v>
      </c>
    </row>
    <row r="7" ht="16.95" customHeight="1" spans="1:5">
      <c r="A7" s="170" t="s">
        <v>140</v>
      </c>
      <c r="B7" s="87" t="s">
        <v>141</v>
      </c>
      <c r="C7" s="89">
        <f t="shared" ref="C7:C15" si="0">SUM(D7,E7)</f>
        <v>61159</v>
      </c>
      <c r="D7" s="183">
        <v>61159</v>
      </c>
      <c r="E7" s="183">
        <v>0</v>
      </c>
    </row>
    <row r="8" ht="16.95" customHeight="1" spans="1:5">
      <c r="A8" s="170" t="s">
        <v>142</v>
      </c>
      <c r="B8" s="87" t="s">
        <v>143</v>
      </c>
      <c r="C8" s="89">
        <f t="shared" si="0"/>
        <v>39465</v>
      </c>
      <c r="D8" s="183">
        <v>39465</v>
      </c>
      <c r="E8" s="183">
        <v>0</v>
      </c>
    </row>
    <row r="9" ht="16.95" customHeight="1" spans="1:5">
      <c r="A9" s="170" t="s">
        <v>144</v>
      </c>
      <c r="B9" s="87" t="s">
        <v>145</v>
      </c>
      <c r="C9" s="89">
        <f t="shared" si="0"/>
        <v>14098</v>
      </c>
      <c r="D9" s="183">
        <v>14098</v>
      </c>
      <c r="E9" s="183">
        <v>0</v>
      </c>
    </row>
    <row r="10" ht="16.95" customHeight="1" spans="1:5">
      <c r="A10" s="170" t="s">
        <v>146</v>
      </c>
      <c r="B10" s="87" t="s">
        <v>147</v>
      </c>
      <c r="C10" s="89">
        <f t="shared" si="0"/>
        <v>6659</v>
      </c>
      <c r="D10" s="183">
        <v>6659</v>
      </c>
      <c r="E10" s="183">
        <v>0</v>
      </c>
    </row>
    <row r="11" ht="16.95" customHeight="1" spans="1:5">
      <c r="A11" s="170" t="s">
        <v>148</v>
      </c>
      <c r="B11" s="87" t="s">
        <v>149</v>
      </c>
      <c r="C11" s="89">
        <f t="shared" si="0"/>
        <v>447</v>
      </c>
      <c r="D11" s="183">
        <v>447</v>
      </c>
      <c r="E11" s="183">
        <v>0</v>
      </c>
    </row>
    <row r="12" ht="16.95" customHeight="1" spans="1:5">
      <c r="A12" s="170" t="s">
        <v>150</v>
      </c>
      <c r="B12" s="87" t="s">
        <v>151</v>
      </c>
      <c r="C12" s="89">
        <f t="shared" si="0"/>
        <v>40712</v>
      </c>
      <c r="D12" s="183">
        <v>40712</v>
      </c>
      <c r="E12" s="183"/>
    </row>
    <row r="13" customHeight="1" spans="1:5">
      <c r="A13" s="170">
        <v>30108</v>
      </c>
      <c r="B13" s="87" t="s">
        <v>152</v>
      </c>
      <c r="C13" s="89">
        <f t="shared" si="0"/>
        <v>5607</v>
      </c>
      <c r="D13" s="183">
        <v>5607</v>
      </c>
      <c r="E13" s="183">
        <v>0</v>
      </c>
    </row>
    <row r="14" customHeight="1" spans="1:5">
      <c r="A14" s="170">
        <v>30109</v>
      </c>
      <c r="B14" s="87" t="s">
        <v>153</v>
      </c>
      <c r="C14" s="184">
        <f t="shared" si="0"/>
        <v>8</v>
      </c>
      <c r="D14" s="183">
        <v>8</v>
      </c>
      <c r="E14" s="183">
        <v>0</v>
      </c>
    </row>
    <row r="15" ht="16.95" customHeight="1" spans="1:5">
      <c r="A15" s="170">
        <v>30199</v>
      </c>
      <c r="B15" s="172" t="s">
        <v>154</v>
      </c>
      <c r="C15" s="89">
        <f t="shared" si="0"/>
        <v>17524</v>
      </c>
      <c r="D15" s="185">
        <v>17524</v>
      </c>
      <c r="E15" s="183">
        <v>0</v>
      </c>
    </row>
    <row r="16" s="153" customFormat="1" ht="16.95" customHeight="1" spans="1:5">
      <c r="A16" s="168" t="s">
        <v>155</v>
      </c>
      <c r="B16" s="84" t="s">
        <v>156</v>
      </c>
      <c r="C16" s="186">
        <f>SUM(C17:C42)</f>
        <v>101323</v>
      </c>
      <c r="D16" s="182">
        <f>SUM(D17:D42)</f>
        <v>101323</v>
      </c>
      <c r="E16" s="182">
        <f>SUM(E17:E42)</f>
        <v>0</v>
      </c>
    </row>
    <row r="17" ht="16.95" customHeight="1" spans="1:5">
      <c r="A17" s="170" t="s">
        <v>157</v>
      </c>
      <c r="B17" s="87" t="s">
        <v>158</v>
      </c>
      <c r="C17" s="89">
        <f t="shared" ref="C17:C42" si="1">SUM(D17,E17)</f>
        <v>5460</v>
      </c>
      <c r="D17" s="183">
        <v>5460</v>
      </c>
      <c r="E17" s="183">
        <v>0</v>
      </c>
    </row>
    <row r="18" ht="16.95" customHeight="1" spans="1:5">
      <c r="A18" s="170" t="s">
        <v>159</v>
      </c>
      <c r="B18" s="87" t="s">
        <v>160</v>
      </c>
      <c r="C18" s="89">
        <f t="shared" si="1"/>
        <v>4130</v>
      </c>
      <c r="D18" s="183">
        <v>4130</v>
      </c>
      <c r="E18" s="183">
        <v>0</v>
      </c>
    </row>
    <row r="19" ht="16.95" customHeight="1" spans="1:5">
      <c r="A19" s="170" t="s">
        <v>161</v>
      </c>
      <c r="B19" s="87" t="s">
        <v>162</v>
      </c>
      <c r="C19" s="89">
        <f t="shared" si="1"/>
        <v>159</v>
      </c>
      <c r="D19" s="183">
        <v>159</v>
      </c>
      <c r="E19" s="183">
        <v>0</v>
      </c>
    </row>
    <row r="20" ht="16.95" customHeight="1" spans="1:5">
      <c r="A20" s="170" t="s">
        <v>163</v>
      </c>
      <c r="B20" s="87" t="s">
        <v>164</v>
      </c>
      <c r="C20" s="89">
        <f t="shared" si="1"/>
        <v>96</v>
      </c>
      <c r="D20" s="183">
        <v>96</v>
      </c>
      <c r="E20" s="183">
        <v>0</v>
      </c>
    </row>
    <row r="21" ht="16.95" customHeight="1" spans="1:5">
      <c r="A21" s="170" t="s">
        <v>165</v>
      </c>
      <c r="B21" s="87" t="s">
        <v>166</v>
      </c>
      <c r="C21" s="89">
        <f t="shared" si="1"/>
        <v>524</v>
      </c>
      <c r="D21" s="183">
        <v>524</v>
      </c>
      <c r="E21" s="183">
        <v>0</v>
      </c>
    </row>
    <row r="22" ht="16.95" customHeight="1" spans="1:5">
      <c r="A22" s="170" t="s">
        <v>167</v>
      </c>
      <c r="B22" s="87" t="s">
        <v>168</v>
      </c>
      <c r="C22" s="89">
        <f t="shared" si="1"/>
        <v>2212</v>
      </c>
      <c r="D22" s="183">
        <v>2212</v>
      </c>
      <c r="E22" s="183">
        <v>0</v>
      </c>
    </row>
    <row r="23" ht="16.95" customHeight="1" spans="1:5">
      <c r="A23" s="170" t="s">
        <v>169</v>
      </c>
      <c r="B23" s="87" t="s">
        <v>170</v>
      </c>
      <c r="C23" s="89">
        <f t="shared" si="1"/>
        <v>746</v>
      </c>
      <c r="D23" s="183">
        <v>746</v>
      </c>
      <c r="E23" s="183">
        <v>0</v>
      </c>
    </row>
    <row r="24" ht="16.95" customHeight="1" spans="1:5">
      <c r="A24" s="170" t="s">
        <v>171</v>
      </c>
      <c r="B24" s="87" t="s">
        <v>172</v>
      </c>
      <c r="C24" s="89">
        <f t="shared" si="1"/>
        <v>1139</v>
      </c>
      <c r="D24" s="183">
        <v>1139</v>
      </c>
      <c r="E24" s="183">
        <v>0</v>
      </c>
    </row>
    <row r="25" ht="16.95" customHeight="1" spans="1:5">
      <c r="A25" s="170" t="s">
        <v>173</v>
      </c>
      <c r="B25" s="87" t="s">
        <v>174</v>
      </c>
      <c r="C25" s="89">
        <f t="shared" si="1"/>
        <v>1968</v>
      </c>
      <c r="D25" s="183">
        <v>1968</v>
      </c>
      <c r="E25" s="183">
        <v>0</v>
      </c>
    </row>
    <row r="26" ht="16.95" customHeight="1" spans="1:5">
      <c r="A26" s="170" t="s">
        <v>175</v>
      </c>
      <c r="B26" s="87" t="s">
        <v>176</v>
      </c>
      <c r="C26" s="89">
        <f t="shared" si="1"/>
        <v>24</v>
      </c>
      <c r="D26" s="183">
        <v>24</v>
      </c>
      <c r="E26" s="183">
        <v>0</v>
      </c>
    </row>
    <row r="27" ht="16.95" customHeight="1" spans="1:5">
      <c r="A27" s="170" t="s">
        <v>177</v>
      </c>
      <c r="B27" s="87" t="s">
        <v>178</v>
      </c>
      <c r="C27" s="89">
        <f t="shared" si="1"/>
        <v>15200</v>
      </c>
      <c r="D27" s="183">
        <v>15200</v>
      </c>
      <c r="E27" s="183">
        <v>0</v>
      </c>
    </row>
    <row r="28" ht="16.95" customHeight="1" spans="1:5">
      <c r="A28" s="170" t="s">
        <v>179</v>
      </c>
      <c r="B28" s="87" t="s">
        <v>180</v>
      </c>
      <c r="C28" s="89">
        <f t="shared" si="1"/>
        <v>1081</v>
      </c>
      <c r="D28" s="183">
        <v>1081</v>
      </c>
      <c r="E28" s="183">
        <v>0</v>
      </c>
    </row>
    <row r="29" ht="16.95" customHeight="1" spans="1:5">
      <c r="A29" s="170" t="s">
        <v>181</v>
      </c>
      <c r="B29" s="87" t="s">
        <v>182</v>
      </c>
      <c r="C29" s="89">
        <f t="shared" si="1"/>
        <v>941</v>
      </c>
      <c r="D29" s="183">
        <v>941</v>
      </c>
      <c r="E29" s="183">
        <v>0</v>
      </c>
    </row>
    <row r="30" ht="16.95" customHeight="1" spans="1:5">
      <c r="A30" s="170" t="s">
        <v>183</v>
      </c>
      <c r="B30" s="87" t="s">
        <v>184</v>
      </c>
      <c r="C30" s="89">
        <f t="shared" si="1"/>
        <v>2482</v>
      </c>
      <c r="D30" s="183">
        <v>2482</v>
      </c>
      <c r="E30" s="183">
        <v>0</v>
      </c>
    </row>
    <row r="31" ht="16.95" customHeight="1" spans="1:5">
      <c r="A31" s="170" t="s">
        <v>185</v>
      </c>
      <c r="B31" s="87" t="s">
        <v>186</v>
      </c>
      <c r="C31" s="89">
        <f t="shared" si="1"/>
        <v>1378</v>
      </c>
      <c r="D31" s="183">
        <v>1378</v>
      </c>
      <c r="E31" s="183">
        <v>0</v>
      </c>
    </row>
    <row r="32" ht="16.95" customHeight="1" spans="1:5">
      <c r="A32" s="170" t="s">
        <v>187</v>
      </c>
      <c r="B32" s="87" t="s">
        <v>188</v>
      </c>
      <c r="C32" s="89">
        <f t="shared" si="1"/>
        <v>26266</v>
      </c>
      <c r="D32" s="183">
        <v>26266</v>
      </c>
      <c r="E32" s="183">
        <v>0</v>
      </c>
    </row>
    <row r="33" ht="16.95" customHeight="1" spans="1:5">
      <c r="A33" s="170" t="s">
        <v>189</v>
      </c>
      <c r="B33" s="87" t="s">
        <v>190</v>
      </c>
      <c r="C33" s="89">
        <f t="shared" si="1"/>
        <v>257</v>
      </c>
      <c r="D33" s="183">
        <v>257</v>
      </c>
      <c r="E33" s="183">
        <v>0</v>
      </c>
    </row>
    <row r="34" ht="16.95" customHeight="1" spans="1:5">
      <c r="A34" s="170" t="s">
        <v>191</v>
      </c>
      <c r="B34" s="87" t="s">
        <v>192</v>
      </c>
      <c r="C34" s="89">
        <f t="shared" si="1"/>
        <v>33</v>
      </c>
      <c r="D34" s="183">
        <v>33</v>
      </c>
      <c r="E34" s="183">
        <v>0</v>
      </c>
    </row>
    <row r="35" ht="16.95" customHeight="1" spans="1:5">
      <c r="A35" s="170" t="s">
        <v>193</v>
      </c>
      <c r="B35" s="87" t="s">
        <v>194</v>
      </c>
      <c r="C35" s="89">
        <f t="shared" si="1"/>
        <v>3414</v>
      </c>
      <c r="D35" s="183">
        <v>3414</v>
      </c>
      <c r="E35" s="183">
        <v>0</v>
      </c>
    </row>
    <row r="36" ht="16.95" customHeight="1" spans="1:5">
      <c r="A36" s="170" t="s">
        <v>195</v>
      </c>
      <c r="B36" s="87" t="s">
        <v>196</v>
      </c>
      <c r="C36" s="89">
        <f t="shared" si="1"/>
        <v>5288</v>
      </c>
      <c r="D36" s="183">
        <v>5288</v>
      </c>
      <c r="E36" s="183">
        <v>0</v>
      </c>
    </row>
    <row r="37" ht="16.95" customHeight="1" spans="1:5">
      <c r="A37" s="170" t="s">
        <v>197</v>
      </c>
      <c r="B37" s="87" t="s">
        <v>198</v>
      </c>
      <c r="C37" s="89">
        <f t="shared" si="1"/>
        <v>1993</v>
      </c>
      <c r="D37" s="183">
        <v>1993</v>
      </c>
      <c r="E37" s="183">
        <v>0</v>
      </c>
    </row>
    <row r="38" ht="16.95" customHeight="1" spans="1:5">
      <c r="A38" s="170" t="s">
        <v>199</v>
      </c>
      <c r="B38" s="87" t="s">
        <v>200</v>
      </c>
      <c r="C38" s="89">
        <f t="shared" si="1"/>
        <v>9714</v>
      </c>
      <c r="D38" s="183">
        <v>9714</v>
      </c>
      <c r="E38" s="183">
        <v>0</v>
      </c>
    </row>
    <row r="39" ht="16.95" customHeight="1" spans="1:5">
      <c r="A39" s="170" t="s">
        <v>201</v>
      </c>
      <c r="B39" s="87" t="s">
        <v>202</v>
      </c>
      <c r="C39" s="89">
        <f t="shared" si="1"/>
        <v>2333</v>
      </c>
      <c r="D39" s="183">
        <v>2333</v>
      </c>
      <c r="E39" s="183">
        <v>0</v>
      </c>
    </row>
    <row r="40" ht="16.95" customHeight="1" spans="1:5">
      <c r="A40" s="170" t="s">
        <v>203</v>
      </c>
      <c r="B40" s="87" t="s">
        <v>204</v>
      </c>
      <c r="C40" s="89">
        <f t="shared" si="1"/>
        <v>1199</v>
      </c>
      <c r="D40" s="183">
        <v>1199</v>
      </c>
      <c r="E40" s="183">
        <v>0</v>
      </c>
    </row>
    <row r="41" ht="16.95" customHeight="1" spans="1:5">
      <c r="A41" s="170" t="s">
        <v>205</v>
      </c>
      <c r="B41" s="87" t="s">
        <v>206</v>
      </c>
      <c r="C41" s="89">
        <f t="shared" si="1"/>
        <v>87</v>
      </c>
      <c r="D41" s="183">
        <v>87</v>
      </c>
      <c r="E41" s="183">
        <v>0</v>
      </c>
    </row>
    <row r="42" ht="16.95" customHeight="1" spans="1:5">
      <c r="A42" s="170" t="s">
        <v>207</v>
      </c>
      <c r="B42" s="87" t="s">
        <v>208</v>
      </c>
      <c r="C42" s="89">
        <f t="shared" si="1"/>
        <v>13199</v>
      </c>
      <c r="D42" s="183">
        <v>13199</v>
      </c>
      <c r="E42" s="183">
        <v>0</v>
      </c>
    </row>
    <row r="43" s="153" customFormat="1" ht="16.95" customHeight="1" spans="1:5">
      <c r="A43" s="168" t="s">
        <v>209</v>
      </c>
      <c r="B43" s="84" t="s">
        <v>210</v>
      </c>
      <c r="C43" s="86">
        <f>SUM(C44:C55)</f>
        <v>136373</v>
      </c>
      <c r="D43" s="182">
        <f>SUM(D44:D55)</f>
        <v>136373</v>
      </c>
      <c r="E43" s="182">
        <f>SUM(E44:E55)</f>
        <v>0</v>
      </c>
    </row>
    <row r="44" ht="16.95" customHeight="1" spans="1:5">
      <c r="A44" s="170" t="s">
        <v>211</v>
      </c>
      <c r="B44" s="87" t="s">
        <v>212</v>
      </c>
      <c r="C44" s="89">
        <f t="shared" ref="C44:C55" si="2">SUM(D44,E44)</f>
        <v>961</v>
      </c>
      <c r="D44" s="183">
        <v>961</v>
      </c>
      <c r="E44" s="183">
        <v>0</v>
      </c>
    </row>
    <row r="45" ht="16.95" customHeight="1" spans="1:5">
      <c r="A45" s="170" t="s">
        <v>213</v>
      </c>
      <c r="B45" s="87" t="s">
        <v>214</v>
      </c>
      <c r="C45" s="89">
        <f t="shared" si="2"/>
        <v>42742</v>
      </c>
      <c r="D45" s="183">
        <v>42742</v>
      </c>
      <c r="E45" s="183">
        <v>0</v>
      </c>
    </row>
    <row r="46" ht="16.95" customHeight="1" spans="1:5">
      <c r="A46" s="170" t="s">
        <v>215</v>
      </c>
      <c r="B46" s="87" t="s">
        <v>216</v>
      </c>
      <c r="C46" s="89">
        <f t="shared" si="2"/>
        <v>2454</v>
      </c>
      <c r="D46" s="183">
        <v>2454</v>
      </c>
      <c r="E46" s="183">
        <v>0</v>
      </c>
    </row>
    <row r="47" ht="16.95" customHeight="1" spans="1:5">
      <c r="A47" s="170" t="s">
        <v>217</v>
      </c>
      <c r="B47" s="87" t="s">
        <v>218</v>
      </c>
      <c r="C47" s="89">
        <f t="shared" si="2"/>
        <v>21475</v>
      </c>
      <c r="D47" s="183">
        <v>21475</v>
      </c>
      <c r="E47" s="183">
        <v>0</v>
      </c>
    </row>
    <row r="48" ht="16.95" customHeight="1" spans="1:5">
      <c r="A48" s="170" t="s">
        <v>219</v>
      </c>
      <c r="B48" s="87" t="s">
        <v>220</v>
      </c>
      <c r="C48" s="89">
        <f t="shared" si="2"/>
        <v>167</v>
      </c>
      <c r="D48" s="183">
        <v>167</v>
      </c>
      <c r="E48" s="183">
        <v>0</v>
      </c>
    </row>
    <row r="49" ht="16.95" customHeight="1" spans="1:5">
      <c r="A49" s="170" t="s">
        <v>221</v>
      </c>
      <c r="B49" s="87" t="s">
        <v>222</v>
      </c>
      <c r="C49" s="89">
        <f t="shared" si="2"/>
        <v>5000</v>
      </c>
      <c r="D49" s="183">
        <v>5000</v>
      </c>
      <c r="E49" s="183">
        <v>0</v>
      </c>
    </row>
    <row r="50" ht="16.95" customHeight="1" spans="1:5">
      <c r="A50" s="170" t="s">
        <v>223</v>
      </c>
      <c r="B50" s="87" t="s">
        <v>224</v>
      </c>
      <c r="C50" s="89">
        <f t="shared" si="2"/>
        <v>85</v>
      </c>
      <c r="D50" s="183">
        <v>85</v>
      </c>
      <c r="E50" s="183">
        <v>0</v>
      </c>
    </row>
    <row r="51" ht="16.95" customHeight="1" spans="1:5">
      <c r="A51" s="170" t="s">
        <v>225</v>
      </c>
      <c r="B51" s="87" t="s">
        <v>226</v>
      </c>
      <c r="C51" s="89">
        <f t="shared" si="2"/>
        <v>1267</v>
      </c>
      <c r="D51" s="183">
        <v>1267</v>
      </c>
      <c r="E51" s="183">
        <v>0</v>
      </c>
    </row>
    <row r="52" ht="16.95" customHeight="1" spans="1:5">
      <c r="A52" s="170" t="s">
        <v>227</v>
      </c>
      <c r="B52" s="87" t="s">
        <v>228</v>
      </c>
      <c r="C52" s="89">
        <f t="shared" si="2"/>
        <v>50</v>
      </c>
      <c r="D52" s="183">
        <v>50</v>
      </c>
      <c r="E52" s="183">
        <v>0</v>
      </c>
    </row>
    <row r="53" ht="16.95" customHeight="1" spans="1:5">
      <c r="A53" s="170" t="s">
        <v>229</v>
      </c>
      <c r="B53" s="87" t="s">
        <v>230</v>
      </c>
      <c r="C53" s="89">
        <f t="shared" si="2"/>
        <v>12820</v>
      </c>
      <c r="D53" s="183">
        <v>12820</v>
      </c>
      <c r="E53" s="183">
        <v>0</v>
      </c>
    </row>
    <row r="54" ht="16.95" customHeight="1" spans="1:5">
      <c r="A54" s="170" t="s">
        <v>231</v>
      </c>
      <c r="B54" s="87" t="s">
        <v>232</v>
      </c>
      <c r="C54" s="89">
        <f t="shared" si="2"/>
        <v>39297</v>
      </c>
      <c r="D54" s="183">
        <v>39297</v>
      </c>
      <c r="E54" s="183">
        <v>0</v>
      </c>
    </row>
    <row r="55" ht="16.95" customHeight="1" spans="1:5">
      <c r="A55" s="170" t="s">
        <v>233</v>
      </c>
      <c r="B55" s="87" t="s">
        <v>234</v>
      </c>
      <c r="C55" s="89">
        <f t="shared" si="2"/>
        <v>10055</v>
      </c>
      <c r="D55" s="183">
        <v>10055</v>
      </c>
      <c r="E55" s="183">
        <v>0</v>
      </c>
    </row>
    <row r="56" s="153" customFormat="1" ht="16.95" customHeight="1" spans="1:5">
      <c r="A56" s="168" t="s">
        <v>235</v>
      </c>
      <c r="B56" s="84" t="s">
        <v>236</v>
      </c>
      <c r="C56" s="86">
        <f>SUM(C57:C60)</f>
        <v>31570</v>
      </c>
      <c r="D56" s="182">
        <f>SUM(D57:D60)</f>
        <v>31570</v>
      </c>
      <c r="E56" s="182">
        <f>SUM(E57:E60)</f>
        <v>0</v>
      </c>
    </row>
    <row r="57" ht="16.95" customHeight="1" spans="1:5">
      <c r="A57" s="170" t="s">
        <v>237</v>
      </c>
      <c r="B57" s="87" t="s">
        <v>238</v>
      </c>
      <c r="C57" s="89">
        <f t="shared" ref="C57:C60" si="3">SUM(D57,E57)</f>
        <v>13319</v>
      </c>
      <c r="D57" s="183">
        <v>13319</v>
      </c>
      <c r="E57" s="183">
        <v>0</v>
      </c>
    </row>
    <row r="58" ht="16.95" customHeight="1" spans="1:5">
      <c r="A58" s="170" t="s">
        <v>239</v>
      </c>
      <c r="B58" s="87" t="s">
        <v>240</v>
      </c>
      <c r="C58" s="89">
        <f t="shared" si="3"/>
        <v>17978</v>
      </c>
      <c r="D58" s="183">
        <v>17978</v>
      </c>
      <c r="E58" s="183">
        <v>0</v>
      </c>
    </row>
    <row r="59" ht="16.95" customHeight="1" spans="1:5">
      <c r="A59" s="170" t="s">
        <v>241</v>
      </c>
      <c r="B59" s="87" t="s">
        <v>242</v>
      </c>
      <c r="C59" s="89">
        <f t="shared" si="3"/>
        <v>189</v>
      </c>
      <c r="D59" s="183">
        <v>189</v>
      </c>
      <c r="E59" s="183">
        <v>0</v>
      </c>
    </row>
    <row r="60" ht="16.95" customHeight="1" spans="1:5">
      <c r="A60" s="170" t="s">
        <v>243</v>
      </c>
      <c r="B60" s="87" t="s">
        <v>244</v>
      </c>
      <c r="C60" s="89">
        <f t="shared" si="3"/>
        <v>84</v>
      </c>
      <c r="D60" s="183">
        <v>84</v>
      </c>
      <c r="E60" s="183">
        <v>0</v>
      </c>
    </row>
    <row r="61" s="153" customFormat="1" ht="16.95" customHeight="1" spans="1:5">
      <c r="A61" s="168" t="s">
        <v>245</v>
      </c>
      <c r="B61" s="84" t="s">
        <v>246</v>
      </c>
      <c r="C61" s="86">
        <f>SUM(C62:C62)</f>
        <v>308</v>
      </c>
      <c r="D61" s="182">
        <f>SUM(D62:D62)</f>
        <v>308</v>
      </c>
      <c r="E61" s="182">
        <f>SUM(E62:E62)</f>
        <v>0</v>
      </c>
    </row>
    <row r="62" ht="16.95" customHeight="1" spans="1:5">
      <c r="A62" s="170" t="s">
        <v>247</v>
      </c>
      <c r="B62" s="87" t="s">
        <v>248</v>
      </c>
      <c r="C62" s="89">
        <f t="shared" ref="C62:C65" si="4">SUM(D62,E62)</f>
        <v>308</v>
      </c>
      <c r="D62" s="183">
        <v>308</v>
      </c>
      <c r="E62" s="183">
        <v>0</v>
      </c>
    </row>
    <row r="63" s="153" customFormat="1" ht="17.25" customHeight="1" spans="1:5">
      <c r="A63" s="168" t="s">
        <v>249</v>
      </c>
      <c r="B63" s="84" t="s">
        <v>250</v>
      </c>
      <c r="C63" s="86">
        <f>SUM(C64:C65)</f>
        <v>70</v>
      </c>
      <c r="D63" s="182">
        <f>SUM(D64:D65)</f>
        <v>70</v>
      </c>
      <c r="E63" s="182">
        <f>SUM(E64:E65)</f>
        <v>0</v>
      </c>
    </row>
    <row r="64" ht="17.25" customHeight="1" spans="1:5">
      <c r="A64" s="170" t="s">
        <v>251</v>
      </c>
      <c r="B64" s="87" t="s">
        <v>252</v>
      </c>
      <c r="C64" s="89">
        <f t="shared" si="4"/>
        <v>37</v>
      </c>
      <c r="D64" s="183">
        <v>37</v>
      </c>
      <c r="E64" s="183">
        <v>0</v>
      </c>
    </row>
    <row r="65" ht="17.25" customHeight="1" spans="1:5">
      <c r="A65" s="170" t="s">
        <v>253</v>
      </c>
      <c r="B65" s="87" t="s">
        <v>254</v>
      </c>
      <c r="C65" s="89">
        <f t="shared" si="4"/>
        <v>33</v>
      </c>
      <c r="D65" s="183">
        <v>33</v>
      </c>
      <c r="E65" s="183">
        <v>0</v>
      </c>
    </row>
    <row r="66" s="153" customFormat="1" ht="16.95" customHeight="1" spans="1:5">
      <c r="A66" s="168" t="s">
        <v>255</v>
      </c>
      <c r="B66" s="84" t="s">
        <v>256</v>
      </c>
      <c r="C66" s="86">
        <f>SUM(C67:C80)</f>
        <v>170297</v>
      </c>
      <c r="D66" s="182">
        <f>SUM(D67:D80)</f>
        <v>170297</v>
      </c>
      <c r="E66" s="182">
        <f>SUM(E67:E80)</f>
        <v>0</v>
      </c>
    </row>
    <row r="67" ht="16.95" customHeight="1" spans="1:5">
      <c r="A67" s="170" t="s">
        <v>257</v>
      </c>
      <c r="B67" s="87" t="s">
        <v>252</v>
      </c>
      <c r="C67" s="89">
        <f t="shared" ref="C67:C80" si="5">SUM(D67,E67)</f>
        <v>14480</v>
      </c>
      <c r="D67" s="183">
        <v>14480</v>
      </c>
      <c r="E67" s="183">
        <v>0</v>
      </c>
    </row>
    <row r="68" ht="16.95" customHeight="1" spans="1:5">
      <c r="A68" s="170" t="s">
        <v>258</v>
      </c>
      <c r="B68" s="87" t="s">
        <v>259</v>
      </c>
      <c r="C68" s="89">
        <f t="shared" si="5"/>
        <v>4574</v>
      </c>
      <c r="D68" s="183">
        <v>4574</v>
      </c>
      <c r="E68" s="183">
        <v>0</v>
      </c>
    </row>
    <row r="69" ht="16.95" customHeight="1" spans="1:5">
      <c r="A69" s="170" t="s">
        <v>260</v>
      </c>
      <c r="B69" s="87" t="s">
        <v>254</v>
      </c>
      <c r="C69" s="89">
        <f t="shared" si="5"/>
        <v>8911</v>
      </c>
      <c r="D69" s="183">
        <v>8911</v>
      </c>
      <c r="E69" s="183">
        <v>0</v>
      </c>
    </row>
    <row r="70" ht="16.95" customHeight="1" spans="1:5">
      <c r="A70" s="170" t="s">
        <v>261</v>
      </c>
      <c r="B70" s="87" t="s">
        <v>262</v>
      </c>
      <c r="C70" s="89">
        <f t="shared" si="5"/>
        <v>80688</v>
      </c>
      <c r="D70" s="183">
        <v>80688</v>
      </c>
      <c r="E70" s="183">
        <v>0</v>
      </c>
    </row>
    <row r="71" ht="16.95" customHeight="1" spans="1:5">
      <c r="A71" s="170" t="s">
        <v>263</v>
      </c>
      <c r="B71" s="87" t="s">
        <v>264</v>
      </c>
      <c r="C71" s="89">
        <f t="shared" si="5"/>
        <v>1476</v>
      </c>
      <c r="D71" s="183">
        <v>1476</v>
      </c>
      <c r="E71" s="183">
        <v>0</v>
      </c>
    </row>
    <row r="72" ht="16.95" customHeight="1" spans="1:5">
      <c r="A72" s="170" t="s">
        <v>265</v>
      </c>
      <c r="B72" s="87" t="s">
        <v>266</v>
      </c>
      <c r="C72" s="89">
        <f t="shared" si="5"/>
        <v>1629</v>
      </c>
      <c r="D72" s="183">
        <v>1629</v>
      </c>
      <c r="E72" s="183">
        <v>0</v>
      </c>
    </row>
    <row r="73" ht="16.95" customHeight="1" spans="1:5">
      <c r="A73" s="170" t="s">
        <v>267</v>
      </c>
      <c r="B73" s="87" t="s">
        <v>268</v>
      </c>
      <c r="C73" s="89">
        <f t="shared" si="5"/>
        <v>1000</v>
      </c>
      <c r="D73" s="183">
        <v>1000</v>
      </c>
      <c r="E73" s="183">
        <v>0</v>
      </c>
    </row>
    <row r="74" ht="16.95" customHeight="1" spans="1:5">
      <c r="A74" s="170" t="s">
        <v>269</v>
      </c>
      <c r="B74" s="87" t="s">
        <v>270</v>
      </c>
      <c r="C74" s="89">
        <f t="shared" si="5"/>
        <v>33200</v>
      </c>
      <c r="D74" s="183">
        <v>33200</v>
      </c>
      <c r="E74" s="183">
        <v>0</v>
      </c>
    </row>
    <row r="75" ht="16.95" customHeight="1" spans="1:5">
      <c r="A75" s="170" t="s">
        <v>271</v>
      </c>
      <c r="B75" s="87" t="s">
        <v>272</v>
      </c>
      <c r="C75" s="89">
        <f t="shared" si="5"/>
        <v>74</v>
      </c>
      <c r="D75" s="183">
        <v>74</v>
      </c>
      <c r="E75" s="183">
        <v>0</v>
      </c>
    </row>
    <row r="76" ht="16.95" customHeight="1" spans="1:5">
      <c r="A76" s="170" t="s">
        <v>273</v>
      </c>
      <c r="B76" s="87" t="s">
        <v>274</v>
      </c>
      <c r="C76" s="89">
        <f t="shared" si="5"/>
        <v>675</v>
      </c>
      <c r="D76" s="183">
        <v>675</v>
      </c>
      <c r="E76" s="183">
        <v>0</v>
      </c>
    </row>
    <row r="77" ht="16.95" customHeight="1" spans="1:5">
      <c r="A77" s="170" t="s">
        <v>275</v>
      </c>
      <c r="B77" s="87" t="s">
        <v>276</v>
      </c>
      <c r="C77" s="89">
        <f t="shared" si="5"/>
        <v>19588</v>
      </c>
      <c r="D77" s="183">
        <v>19588</v>
      </c>
      <c r="E77" s="183">
        <v>0</v>
      </c>
    </row>
    <row r="78" ht="16.95" customHeight="1" spans="1:5">
      <c r="A78" s="170" t="s">
        <v>277</v>
      </c>
      <c r="B78" s="87" t="s">
        <v>278</v>
      </c>
      <c r="C78" s="89">
        <f t="shared" si="5"/>
        <v>46</v>
      </c>
      <c r="D78" s="183">
        <v>46</v>
      </c>
      <c r="E78" s="183">
        <v>0</v>
      </c>
    </row>
    <row r="79" ht="16.95" customHeight="1" spans="1:5">
      <c r="A79" s="170" t="s">
        <v>279</v>
      </c>
      <c r="B79" s="87" t="s">
        <v>280</v>
      </c>
      <c r="C79" s="89">
        <f t="shared" si="5"/>
        <v>76</v>
      </c>
      <c r="D79" s="183">
        <v>76</v>
      </c>
      <c r="E79" s="183">
        <v>0</v>
      </c>
    </row>
    <row r="80" ht="16.95" customHeight="1" spans="1:5">
      <c r="A80" s="170" t="s">
        <v>281</v>
      </c>
      <c r="B80" s="87" t="s">
        <v>282</v>
      </c>
      <c r="C80" s="89">
        <f t="shared" si="5"/>
        <v>3880</v>
      </c>
      <c r="D80" s="183">
        <v>3880</v>
      </c>
      <c r="E80" s="183">
        <v>0</v>
      </c>
    </row>
    <row r="81" s="153" customFormat="1" ht="16.95" customHeight="1" spans="1:5">
      <c r="A81" s="173"/>
      <c r="B81" s="82" t="s">
        <v>283</v>
      </c>
      <c r="C81" s="86">
        <v>625620</v>
      </c>
      <c r="D81" s="182" t="e">
        <f>D6+D16+D43+D56+#REF!+D61+D63+D66+#REF!</f>
        <v>#REF!</v>
      </c>
      <c r="E81" s="182" t="e">
        <f>E6+E16+E43+E56+#REF!+E61+E63+E66+#REF!</f>
        <v>#REF!</v>
      </c>
    </row>
  </sheetData>
  <mergeCells count="5">
    <mergeCell ref="B1:C1"/>
    <mergeCell ref="A2:E2"/>
    <mergeCell ref="A4:A5"/>
    <mergeCell ref="B4:B5"/>
    <mergeCell ref="C4:C5"/>
  </mergeCells>
  <pageMargins left="0.751388888888889" right="0.751388888888889" top="1" bottom="0.55" header="0" footer="0"/>
  <pageSetup paperSize="1" fitToHeight="0" orientation="portrait" horizontalDpi="600"/>
  <headerFooter alignWithMargins="0" scaleWithDoc="0">
    <oddFooter>&amp;C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11"/>
  <sheetViews>
    <sheetView showGridLines="0" showZeros="0" topLeftCell="B1" workbookViewId="0">
      <selection activeCell="H7" sqref="H7"/>
    </sheetView>
  </sheetViews>
  <sheetFormatPr defaultColWidth="12.1833333333333" defaultRowHeight="17" customHeight="1" outlineLevelCol="2"/>
  <cols>
    <col min="1" max="1" width="9.86666666666667" style="154" hidden="1" customWidth="1"/>
    <col min="2" max="2" width="44.75" style="154" customWidth="1"/>
    <col min="3" max="3" width="40.25" style="155" customWidth="1"/>
    <col min="4" max="255" width="12.1833333333333" style="154" customWidth="1"/>
    <col min="256" max="16384" width="12.1833333333333" style="154"/>
  </cols>
  <sheetData>
    <row r="1" customHeight="1" spans="2:3">
      <c r="B1" s="156" t="s">
        <v>284</v>
      </c>
      <c r="C1" s="156"/>
    </row>
    <row r="2" ht="25" customHeight="1" spans="1:3">
      <c r="A2" s="177" t="s">
        <v>285</v>
      </c>
      <c r="B2" s="177"/>
      <c r="C2" s="177"/>
    </row>
    <row r="3" customHeight="1" spans="1:3">
      <c r="A3" s="178" t="s">
        <v>286</v>
      </c>
      <c r="B3" s="178"/>
      <c r="C3" s="178"/>
    </row>
    <row r="4" ht="34" customHeight="1" spans="1:3">
      <c r="A4" s="173" t="s">
        <v>287</v>
      </c>
      <c r="B4" s="82" t="s">
        <v>135</v>
      </c>
      <c r="C4" s="82" t="s">
        <v>47</v>
      </c>
    </row>
    <row r="5" customHeight="1" spans="1:3">
      <c r="A5" s="170"/>
      <c r="B5" s="82" t="s">
        <v>283</v>
      </c>
      <c r="C5" s="86">
        <v>625620</v>
      </c>
    </row>
    <row r="6" customHeight="1" spans="1:3">
      <c r="A6" s="170">
        <v>201</v>
      </c>
      <c r="B6" s="84" t="s">
        <v>288</v>
      </c>
      <c r="C6" s="86">
        <v>45289</v>
      </c>
    </row>
    <row r="7" customHeight="1" spans="1:3">
      <c r="A7" s="170">
        <v>20101</v>
      </c>
      <c r="B7" s="84" t="s">
        <v>289</v>
      </c>
      <c r="C7" s="89">
        <f>SUM(C8:C13)</f>
        <v>818</v>
      </c>
    </row>
    <row r="8" customHeight="1" spans="1:3">
      <c r="A8" s="170">
        <v>2010101</v>
      </c>
      <c r="B8" s="87" t="s">
        <v>290</v>
      </c>
      <c r="C8" s="89">
        <v>434</v>
      </c>
    </row>
    <row r="9" customHeight="1" spans="1:3">
      <c r="A9" s="170">
        <v>2010102</v>
      </c>
      <c r="B9" s="87" t="s">
        <v>291</v>
      </c>
      <c r="C9" s="89">
        <v>250</v>
      </c>
    </row>
    <row r="10" customHeight="1" spans="1:3">
      <c r="A10" s="170">
        <v>2010107</v>
      </c>
      <c r="B10" s="87" t="s">
        <v>292</v>
      </c>
      <c r="C10" s="89">
        <v>33</v>
      </c>
    </row>
    <row r="11" customHeight="1" spans="1:3">
      <c r="A11" s="170">
        <v>2010108</v>
      </c>
      <c r="B11" s="87" t="s">
        <v>293</v>
      </c>
      <c r="C11" s="89">
        <v>45</v>
      </c>
    </row>
    <row r="12" customHeight="1" spans="1:3">
      <c r="A12" s="170">
        <v>2010109</v>
      </c>
      <c r="B12" s="87" t="s">
        <v>294</v>
      </c>
      <c r="C12" s="89">
        <v>10</v>
      </c>
    </row>
    <row r="13" customHeight="1" spans="1:3">
      <c r="A13" s="170">
        <v>2010199</v>
      </c>
      <c r="B13" s="87" t="s">
        <v>295</v>
      </c>
      <c r="C13" s="89">
        <v>46</v>
      </c>
    </row>
    <row r="14" customHeight="1" spans="1:3">
      <c r="A14" s="170">
        <v>20102</v>
      </c>
      <c r="B14" s="84" t="s">
        <v>296</v>
      </c>
      <c r="C14" s="89">
        <f>SUM(C15:C16)</f>
        <v>649</v>
      </c>
    </row>
    <row r="15" customHeight="1" spans="1:3">
      <c r="A15" s="170">
        <v>2010201</v>
      </c>
      <c r="B15" s="87" t="s">
        <v>290</v>
      </c>
      <c r="C15" s="89">
        <v>366</v>
      </c>
    </row>
    <row r="16" customHeight="1" spans="1:3">
      <c r="A16" s="170">
        <v>2010202</v>
      </c>
      <c r="B16" s="87" t="s">
        <v>291</v>
      </c>
      <c r="C16" s="89">
        <v>283</v>
      </c>
    </row>
    <row r="17" customHeight="1" spans="1:3">
      <c r="A17" s="170">
        <v>20103</v>
      </c>
      <c r="B17" s="84" t="s">
        <v>297</v>
      </c>
      <c r="C17" s="89">
        <f>SUM(C18:C23)</f>
        <v>23331</v>
      </c>
    </row>
    <row r="18" customHeight="1" spans="1:3">
      <c r="A18" s="170">
        <v>2010301</v>
      </c>
      <c r="B18" s="87" t="s">
        <v>290</v>
      </c>
      <c r="C18" s="89">
        <v>18691</v>
      </c>
    </row>
    <row r="19" customHeight="1" spans="1:3">
      <c r="A19" s="170">
        <v>2010302</v>
      </c>
      <c r="B19" s="87" t="s">
        <v>291</v>
      </c>
      <c r="C19" s="89">
        <v>259</v>
      </c>
    </row>
    <row r="20" customHeight="1" spans="1:3">
      <c r="A20" s="170">
        <v>2010303</v>
      </c>
      <c r="B20" s="87" t="s">
        <v>298</v>
      </c>
      <c r="C20" s="89">
        <v>1835</v>
      </c>
    </row>
    <row r="21" customHeight="1" spans="1:3">
      <c r="A21" s="170">
        <v>2010308</v>
      </c>
      <c r="B21" s="87" t="s">
        <v>299</v>
      </c>
      <c r="C21" s="89">
        <v>383</v>
      </c>
    </row>
    <row r="22" customHeight="1" spans="1:3">
      <c r="A22" s="170">
        <v>2010350</v>
      </c>
      <c r="B22" s="87" t="s">
        <v>300</v>
      </c>
      <c r="C22" s="89">
        <v>637</v>
      </c>
    </row>
    <row r="23" customHeight="1" spans="1:3">
      <c r="A23" s="170">
        <v>2010399</v>
      </c>
      <c r="B23" s="87" t="s">
        <v>301</v>
      </c>
      <c r="C23" s="89">
        <v>1526</v>
      </c>
    </row>
    <row r="24" customHeight="1" spans="1:3">
      <c r="A24" s="170">
        <v>20104</v>
      </c>
      <c r="B24" s="84" t="s">
        <v>302</v>
      </c>
      <c r="C24" s="89">
        <f>SUM(C25:C28)</f>
        <v>454</v>
      </c>
    </row>
    <row r="25" customHeight="1" spans="1:3">
      <c r="A25" s="170">
        <v>2010401</v>
      </c>
      <c r="B25" s="87" t="s">
        <v>290</v>
      </c>
      <c r="C25" s="89">
        <v>328</v>
      </c>
    </row>
    <row r="26" customHeight="1" spans="1:3">
      <c r="A26" s="170">
        <v>2010402</v>
      </c>
      <c r="B26" s="87" t="s">
        <v>291</v>
      </c>
      <c r="C26" s="89">
        <v>80</v>
      </c>
    </row>
    <row r="27" customHeight="1" spans="1:3">
      <c r="A27" s="170">
        <v>2010408</v>
      </c>
      <c r="B27" s="87" t="s">
        <v>303</v>
      </c>
      <c r="C27" s="89">
        <v>3</v>
      </c>
    </row>
    <row r="28" customHeight="1" spans="1:3">
      <c r="A28" s="170">
        <v>2010450</v>
      </c>
      <c r="B28" s="87" t="s">
        <v>300</v>
      </c>
      <c r="C28" s="89">
        <v>43</v>
      </c>
    </row>
    <row r="29" customHeight="1" spans="1:3">
      <c r="A29" s="170">
        <v>20105</v>
      </c>
      <c r="B29" s="84" t="s">
        <v>304</v>
      </c>
      <c r="C29" s="89">
        <f>SUM(C30:C33)</f>
        <v>565</v>
      </c>
    </row>
    <row r="30" customHeight="1" spans="1:3">
      <c r="A30" s="170">
        <v>2010501</v>
      </c>
      <c r="B30" s="87" t="s">
        <v>290</v>
      </c>
      <c r="C30" s="89">
        <v>233</v>
      </c>
    </row>
    <row r="31" customHeight="1" spans="1:3">
      <c r="A31" s="170">
        <v>2010507</v>
      </c>
      <c r="B31" s="87" t="s">
        <v>305</v>
      </c>
      <c r="C31" s="89">
        <v>285</v>
      </c>
    </row>
    <row r="32" customHeight="1" spans="1:3">
      <c r="A32" s="170">
        <v>2010508</v>
      </c>
      <c r="B32" s="87" t="s">
        <v>306</v>
      </c>
      <c r="C32" s="89">
        <v>18</v>
      </c>
    </row>
    <row r="33" customHeight="1" spans="1:3">
      <c r="A33" s="170">
        <v>2010550</v>
      </c>
      <c r="B33" s="87" t="s">
        <v>300</v>
      </c>
      <c r="C33" s="89">
        <v>29</v>
      </c>
    </row>
    <row r="34" customHeight="1" spans="1:3">
      <c r="A34" s="170">
        <v>20106</v>
      </c>
      <c r="B34" s="84" t="s">
        <v>307</v>
      </c>
      <c r="C34" s="89">
        <f>SUM(C35:C39)</f>
        <v>3667</v>
      </c>
    </row>
    <row r="35" customHeight="1" spans="1:3">
      <c r="A35" s="170">
        <v>2010601</v>
      </c>
      <c r="B35" s="87" t="s">
        <v>290</v>
      </c>
      <c r="C35" s="89">
        <v>1297</v>
      </c>
    </row>
    <row r="36" customHeight="1" spans="1:3">
      <c r="A36" s="170">
        <v>2010602</v>
      </c>
      <c r="B36" s="87" t="s">
        <v>291</v>
      </c>
      <c r="C36" s="89">
        <v>14</v>
      </c>
    </row>
    <row r="37" customHeight="1" spans="1:3">
      <c r="A37" s="170">
        <v>2010607</v>
      </c>
      <c r="B37" s="87" t="s">
        <v>308</v>
      </c>
      <c r="C37" s="89">
        <v>20</v>
      </c>
    </row>
    <row r="38" customHeight="1" spans="1:3">
      <c r="A38" s="170">
        <v>2010650</v>
      </c>
      <c r="B38" s="87" t="s">
        <v>300</v>
      </c>
      <c r="C38" s="89">
        <v>1666</v>
      </c>
    </row>
    <row r="39" customHeight="1" spans="1:3">
      <c r="A39" s="170">
        <v>2010699</v>
      </c>
      <c r="B39" s="87" t="s">
        <v>309</v>
      </c>
      <c r="C39" s="89">
        <v>670</v>
      </c>
    </row>
    <row r="40" customHeight="1" spans="1:3">
      <c r="A40" s="170">
        <v>20107</v>
      </c>
      <c r="B40" s="84" t="s">
        <v>310</v>
      </c>
      <c r="C40" s="89">
        <f>SUM(C41:C42)</f>
        <v>2952</v>
      </c>
    </row>
    <row r="41" customHeight="1" spans="1:3">
      <c r="A41" s="170">
        <v>2010706</v>
      </c>
      <c r="B41" s="87" t="s">
        <v>311</v>
      </c>
      <c r="C41" s="89">
        <v>68</v>
      </c>
    </row>
    <row r="42" customHeight="1" spans="1:3">
      <c r="A42" s="170">
        <v>2010799</v>
      </c>
      <c r="B42" s="87" t="s">
        <v>312</v>
      </c>
      <c r="C42" s="89">
        <v>2884</v>
      </c>
    </row>
    <row r="43" customHeight="1" spans="1:3">
      <c r="A43" s="170">
        <v>20108</v>
      </c>
      <c r="B43" s="84" t="s">
        <v>313</v>
      </c>
      <c r="C43" s="89">
        <f>SUM(C44:C46)</f>
        <v>289</v>
      </c>
    </row>
    <row r="44" customHeight="1" spans="1:3">
      <c r="A44" s="170">
        <v>2010801</v>
      </c>
      <c r="B44" s="87" t="s">
        <v>290</v>
      </c>
      <c r="C44" s="89">
        <v>276</v>
      </c>
    </row>
    <row r="45" customHeight="1" spans="1:3">
      <c r="A45" s="170">
        <v>2010804</v>
      </c>
      <c r="B45" s="87" t="s">
        <v>314</v>
      </c>
      <c r="C45" s="89">
        <v>10</v>
      </c>
    </row>
    <row r="46" customHeight="1" spans="1:3">
      <c r="A46" s="170">
        <v>2010899</v>
      </c>
      <c r="B46" s="87" t="s">
        <v>315</v>
      </c>
      <c r="C46" s="89">
        <v>3</v>
      </c>
    </row>
    <row r="47" customHeight="1" spans="1:3">
      <c r="A47" s="170">
        <v>20110</v>
      </c>
      <c r="B47" s="84" t="s">
        <v>316</v>
      </c>
      <c r="C47" s="89">
        <f>SUM(C48:C51)</f>
        <v>228</v>
      </c>
    </row>
    <row r="48" customHeight="1" spans="1:3">
      <c r="A48" s="170">
        <v>2011001</v>
      </c>
      <c r="B48" s="87" t="s">
        <v>290</v>
      </c>
      <c r="C48" s="89">
        <v>151</v>
      </c>
    </row>
    <row r="49" customHeight="1" spans="1:3">
      <c r="A49" s="170">
        <v>2011002</v>
      </c>
      <c r="B49" s="87" t="s">
        <v>291</v>
      </c>
      <c r="C49" s="89">
        <v>40</v>
      </c>
    </row>
    <row r="50" customHeight="1" spans="1:3">
      <c r="A50" s="170">
        <v>2011006</v>
      </c>
      <c r="B50" s="87" t="s">
        <v>317</v>
      </c>
      <c r="C50" s="89">
        <v>7</v>
      </c>
    </row>
    <row r="51" customHeight="1" spans="1:3">
      <c r="A51" s="170">
        <v>2011008</v>
      </c>
      <c r="B51" s="87" t="s">
        <v>318</v>
      </c>
      <c r="C51" s="89">
        <v>30</v>
      </c>
    </row>
    <row r="52" customHeight="1" spans="1:3">
      <c r="A52" s="170">
        <v>20111</v>
      </c>
      <c r="B52" s="84" t="s">
        <v>319</v>
      </c>
      <c r="C52" s="89">
        <f>SUM(C53:C55)</f>
        <v>967</v>
      </c>
    </row>
    <row r="53" customHeight="1" spans="1:3">
      <c r="A53" s="170">
        <v>2011101</v>
      </c>
      <c r="B53" s="87" t="s">
        <v>290</v>
      </c>
      <c r="C53" s="89">
        <v>777</v>
      </c>
    </row>
    <row r="54" customHeight="1" spans="1:3">
      <c r="A54" s="170">
        <v>2011102</v>
      </c>
      <c r="B54" s="87" t="s">
        <v>291</v>
      </c>
      <c r="C54" s="89">
        <v>32</v>
      </c>
    </row>
    <row r="55" customHeight="1" spans="1:3">
      <c r="A55" s="170">
        <v>2011199</v>
      </c>
      <c r="B55" s="87" t="s">
        <v>320</v>
      </c>
      <c r="C55" s="89">
        <v>158</v>
      </c>
    </row>
    <row r="56" customHeight="1" spans="1:3">
      <c r="A56" s="170">
        <v>20113</v>
      </c>
      <c r="B56" s="84" t="s">
        <v>321</v>
      </c>
      <c r="C56" s="89">
        <f>SUM(C57:C59)</f>
        <v>846</v>
      </c>
    </row>
    <row r="57" customHeight="1" spans="1:3">
      <c r="A57" s="170">
        <v>2011301</v>
      </c>
      <c r="B57" s="87" t="s">
        <v>290</v>
      </c>
      <c r="C57" s="89">
        <v>667</v>
      </c>
    </row>
    <row r="58" customHeight="1" spans="1:3">
      <c r="A58" s="170">
        <v>2011308</v>
      </c>
      <c r="B58" s="87" t="s">
        <v>322</v>
      </c>
      <c r="C58" s="89">
        <v>55</v>
      </c>
    </row>
    <row r="59" customHeight="1" spans="1:3">
      <c r="A59" s="170">
        <v>2011399</v>
      </c>
      <c r="B59" s="87" t="s">
        <v>323</v>
      </c>
      <c r="C59" s="89">
        <v>124</v>
      </c>
    </row>
    <row r="60" customHeight="1" spans="1:3">
      <c r="A60" s="170">
        <v>20114</v>
      </c>
      <c r="B60" s="84" t="s">
        <v>324</v>
      </c>
      <c r="C60" s="89">
        <f>SUM(C61:C63)</f>
        <v>60</v>
      </c>
    </row>
    <row r="61" customHeight="1" spans="1:3">
      <c r="A61" s="170">
        <v>2011406</v>
      </c>
      <c r="B61" s="87" t="s">
        <v>325</v>
      </c>
      <c r="C61" s="89">
        <v>50</v>
      </c>
    </row>
    <row r="62" customHeight="1" spans="1:3">
      <c r="A62" s="170">
        <v>2011409</v>
      </c>
      <c r="B62" s="87" t="s">
        <v>326</v>
      </c>
      <c r="C62" s="89">
        <v>2</v>
      </c>
    </row>
    <row r="63" customHeight="1" spans="1:3">
      <c r="A63" s="170">
        <v>2011499</v>
      </c>
      <c r="B63" s="87" t="s">
        <v>327</v>
      </c>
      <c r="C63" s="89">
        <v>8</v>
      </c>
    </row>
    <row r="64" customHeight="1" spans="1:3">
      <c r="A64" s="170">
        <v>20115</v>
      </c>
      <c r="B64" s="84" t="s">
        <v>328</v>
      </c>
      <c r="C64" s="89">
        <f>SUM(C65:C71)</f>
        <v>2615</v>
      </c>
    </row>
    <row r="65" customHeight="1" spans="1:3">
      <c r="A65" s="170">
        <v>2011501</v>
      </c>
      <c r="B65" s="87" t="s">
        <v>290</v>
      </c>
      <c r="C65" s="89">
        <v>2308</v>
      </c>
    </row>
    <row r="66" customHeight="1" spans="1:3">
      <c r="A66" s="170">
        <v>2011502</v>
      </c>
      <c r="B66" s="87" t="s">
        <v>291</v>
      </c>
      <c r="C66" s="89">
        <v>20</v>
      </c>
    </row>
    <row r="67" customHeight="1" spans="1:3">
      <c r="A67" s="170">
        <v>2011504</v>
      </c>
      <c r="B67" s="87" t="s">
        <v>329</v>
      </c>
      <c r="C67" s="89">
        <v>64</v>
      </c>
    </row>
    <row r="68" customHeight="1" spans="1:3">
      <c r="A68" s="170">
        <v>2011505</v>
      </c>
      <c r="B68" s="87" t="s">
        <v>330</v>
      </c>
      <c r="C68" s="89">
        <v>182</v>
      </c>
    </row>
    <row r="69" customHeight="1" spans="1:3">
      <c r="A69" s="170">
        <v>2011506</v>
      </c>
      <c r="B69" s="87" t="s">
        <v>331</v>
      </c>
      <c r="C69" s="89">
        <v>10</v>
      </c>
    </row>
    <row r="70" customHeight="1" spans="1:3">
      <c r="A70" s="170">
        <v>2011550</v>
      </c>
      <c r="B70" s="87" t="s">
        <v>300</v>
      </c>
      <c r="C70" s="89">
        <v>12</v>
      </c>
    </row>
    <row r="71" customHeight="1" spans="1:3">
      <c r="A71" s="170">
        <v>2011599</v>
      </c>
      <c r="B71" s="87" t="s">
        <v>332</v>
      </c>
      <c r="C71" s="89">
        <v>19</v>
      </c>
    </row>
    <row r="72" customHeight="1" spans="1:3">
      <c r="A72" s="170">
        <v>20123</v>
      </c>
      <c r="B72" s="84" t="s">
        <v>333</v>
      </c>
      <c r="C72" s="89">
        <f>SUM(C73:C74)</f>
        <v>14</v>
      </c>
    </row>
    <row r="73" customHeight="1" spans="1:3">
      <c r="A73" s="170">
        <v>2012304</v>
      </c>
      <c r="B73" s="87" t="s">
        <v>334</v>
      </c>
      <c r="C73" s="89">
        <v>4</v>
      </c>
    </row>
    <row r="74" customHeight="1" spans="1:3">
      <c r="A74" s="170">
        <v>2012399</v>
      </c>
      <c r="B74" s="87" t="s">
        <v>335</v>
      </c>
      <c r="C74" s="89">
        <v>10</v>
      </c>
    </row>
    <row r="75" customHeight="1" spans="1:3">
      <c r="A75" s="170">
        <v>20124</v>
      </c>
      <c r="B75" s="84" t="s">
        <v>336</v>
      </c>
      <c r="C75" s="89">
        <f>SUM(C76:C77)</f>
        <v>5</v>
      </c>
    </row>
    <row r="76" customHeight="1" spans="1:3">
      <c r="A76" s="170">
        <v>2012402</v>
      </c>
      <c r="B76" s="87" t="s">
        <v>291</v>
      </c>
      <c r="C76" s="89">
        <v>1</v>
      </c>
    </row>
    <row r="77" customHeight="1" spans="1:3">
      <c r="A77" s="170">
        <v>2012404</v>
      </c>
      <c r="B77" s="87" t="s">
        <v>337</v>
      </c>
      <c r="C77" s="89">
        <v>4</v>
      </c>
    </row>
    <row r="78" customHeight="1" spans="1:3">
      <c r="A78" s="170">
        <v>20125</v>
      </c>
      <c r="B78" s="84" t="s">
        <v>338</v>
      </c>
      <c r="C78" s="89">
        <f>SUM(C79:C83)</f>
        <v>142</v>
      </c>
    </row>
    <row r="79" customHeight="1" spans="1:3">
      <c r="A79" s="170">
        <v>2012501</v>
      </c>
      <c r="B79" s="87" t="s">
        <v>290</v>
      </c>
      <c r="C79" s="89">
        <v>46</v>
      </c>
    </row>
    <row r="80" customHeight="1" spans="1:3">
      <c r="A80" s="170">
        <v>2012504</v>
      </c>
      <c r="B80" s="87" t="s">
        <v>339</v>
      </c>
      <c r="C80" s="89">
        <v>60</v>
      </c>
    </row>
    <row r="81" customHeight="1" spans="1:3">
      <c r="A81" s="170">
        <v>2012505</v>
      </c>
      <c r="B81" s="87" t="s">
        <v>340</v>
      </c>
      <c r="C81" s="89">
        <v>10</v>
      </c>
    </row>
    <row r="82" customHeight="1" spans="1:3">
      <c r="A82" s="170">
        <v>2012506</v>
      </c>
      <c r="B82" s="87" t="s">
        <v>341</v>
      </c>
      <c r="C82" s="89">
        <v>21</v>
      </c>
    </row>
    <row r="83" customHeight="1" spans="1:3">
      <c r="A83" s="170">
        <v>2012599</v>
      </c>
      <c r="B83" s="87" t="s">
        <v>342</v>
      </c>
      <c r="C83" s="89">
        <v>5</v>
      </c>
    </row>
    <row r="84" customHeight="1" spans="1:3">
      <c r="A84" s="170">
        <v>20126</v>
      </c>
      <c r="B84" s="84" t="s">
        <v>343</v>
      </c>
      <c r="C84" s="89">
        <f>SUM(C85:C86)</f>
        <v>192</v>
      </c>
    </row>
    <row r="85" customHeight="1" spans="1:3">
      <c r="A85" s="170">
        <v>2012601</v>
      </c>
      <c r="B85" s="87" t="s">
        <v>290</v>
      </c>
      <c r="C85" s="89">
        <v>131</v>
      </c>
    </row>
    <row r="86" customHeight="1" spans="1:3">
      <c r="A86" s="170">
        <v>2012604</v>
      </c>
      <c r="B86" s="87" t="s">
        <v>344</v>
      </c>
      <c r="C86" s="89">
        <v>61</v>
      </c>
    </row>
    <row r="87" customHeight="1" spans="1:3">
      <c r="A87" s="170">
        <v>20128</v>
      </c>
      <c r="B87" s="84" t="s">
        <v>345</v>
      </c>
      <c r="C87" s="89">
        <f>SUM(C88:C89)</f>
        <v>127</v>
      </c>
    </row>
    <row r="88" customHeight="1" spans="1:3">
      <c r="A88" s="170">
        <v>2012801</v>
      </c>
      <c r="B88" s="87" t="s">
        <v>290</v>
      </c>
      <c r="C88" s="89">
        <v>111</v>
      </c>
    </row>
    <row r="89" customHeight="1" spans="1:3">
      <c r="A89" s="170">
        <v>2012899</v>
      </c>
      <c r="B89" s="87" t="s">
        <v>346</v>
      </c>
      <c r="C89" s="89">
        <v>16</v>
      </c>
    </row>
    <row r="90" customHeight="1" spans="1:3">
      <c r="A90" s="170">
        <v>20129</v>
      </c>
      <c r="B90" s="84" t="s">
        <v>347</v>
      </c>
      <c r="C90" s="89">
        <f>SUM(C91:C94)</f>
        <v>486</v>
      </c>
    </row>
    <row r="91" customHeight="1" spans="1:3">
      <c r="A91" s="170">
        <v>2012901</v>
      </c>
      <c r="B91" s="87" t="s">
        <v>290</v>
      </c>
      <c r="C91" s="89">
        <v>297</v>
      </c>
    </row>
    <row r="92" customHeight="1" spans="1:3">
      <c r="A92" s="170">
        <v>2012902</v>
      </c>
      <c r="B92" s="87" t="s">
        <v>291</v>
      </c>
      <c r="C92" s="89">
        <v>40</v>
      </c>
    </row>
    <row r="93" customHeight="1" spans="1:3">
      <c r="A93" s="170">
        <v>2012903</v>
      </c>
      <c r="B93" s="87" t="s">
        <v>298</v>
      </c>
      <c r="C93" s="89">
        <v>29</v>
      </c>
    </row>
    <row r="94" customHeight="1" spans="1:3">
      <c r="A94" s="170">
        <v>2012999</v>
      </c>
      <c r="B94" s="87" t="s">
        <v>348</v>
      </c>
      <c r="C94" s="89">
        <v>120</v>
      </c>
    </row>
    <row r="95" customHeight="1" spans="1:3">
      <c r="A95" s="170">
        <v>20131</v>
      </c>
      <c r="B95" s="84" t="s">
        <v>349</v>
      </c>
      <c r="C95" s="89">
        <f>SUM(C96:C98)</f>
        <v>510</v>
      </c>
    </row>
    <row r="96" customHeight="1" spans="1:3">
      <c r="A96" s="170">
        <v>2013101</v>
      </c>
      <c r="B96" s="87" t="s">
        <v>290</v>
      </c>
      <c r="C96" s="89">
        <v>12</v>
      </c>
    </row>
    <row r="97" customHeight="1" spans="1:3">
      <c r="A97" s="170">
        <v>2013105</v>
      </c>
      <c r="B97" s="87" t="s">
        <v>350</v>
      </c>
      <c r="C97" s="89">
        <v>315</v>
      </c>
    </row>
    <row r="98" customHeight="1" spans="1:3">
      <c r="A98" s="170">
        <v>2013199</v>
      </c>
      <c r="B98" s="87" t="s">
        <v>351</v>
      </c>
      <c r="C98" s="89">
        <v>183</v>
      </c>
    </row>
    <row r="99" customHeight="1" spans="1:3">
      <c r="A99" s="170">
        <v>20132</v>
      </c>
      <c r="B99" s="84" t="s">
        <v>352</v>
      </c>
      <c r="C99" s="89">
        <f>SUM(C100:C103)</f>
        <v>2774</v>
      </c>
    </row>
    <row r="100" customHeight="1" spans="1:3">
      <c r="A100" s="170">
        <v>2013201</v>
      </c>
      <c r="B100" s="87" t="s">
        <v>290</v>
      </c>
      <c r="C100" s="89">
        <v>282</v>
      </c>
    </row>
    <row r="101" customHeight="1" spans="1:3">
      <c r="A101" s="170">
        <v>2013202</v>
      </c>
      <c r="B101" s="87" t="s">
        <v>291</v>
      </c>
      <c r="C101" s="89">
        <v>409</v>
      </c>
    </row>
    <row r="102" customHeight="1" spans="1:3">
      <c r="A102" s="170">
        <v>2013250</v>
      </c>
      <c r="B102" s="87" t="s">
        <v>300</v>
      </c>
      <c r="C102" s="89">
        <v>33</v>
      </c>
    </row>
    <row r="103" customHeight="1" spans="1:3">
      <c r="A103" s="170">
        <v>2013299</v>
      </c>
      <c r="B103" s="87" t="s">
        <v>353</v>
      </c>
      <c r="C103" s="89">
        <v>2050</v>
      </c>
    </row>
    <row r="104" customHeight="1" spans="1:3">
      <c r="A104" s="170">
        <v>20133</v>
      </c>
      <c r="B104" s="84" t="s">
        <v>354</v>
      </c>
      <c r="C104" s="89">
        <f>SUM(C105:C106)</f>
        <v>175</v>
      </c>
    </row>
    <row r="105" customHeight="1" spans="1:3">
      <c r="A105" s="170">
        <v>2013301</v>
      </c>
      <c r="B105" s="87" t="s">
        <v>290</v>
      </c>
      <c r="C105" s="89">
        <v>155</v>
      </c>
    </row>
    <row r="106" customHeight="1" spans="1:3">
      <c r="A106" s="170">
        <v>2013302</v>
      </c>
      <c r="B106" s="87" t="s">
        <v>291</v>
      </c>
      <c r="C106" s="89">
        <v>20</v>
      </c>
    </row>
    <row r="107" customHeight="1" spans="1:3">
      <c r="A107" s="170">
        <v>20134</v>
      </c>
      <c r="B107" s="84" t="s">
        <v>355</v>
      </c>
      <c r="C107" s="89">
        <f>SUM(C108:C109)</f>
        <v>236</v>
      </c>
    </row>
    <row r="108" customHeight="1" spans="1:3">
      <c r="A108" s="170">
        <v>2013401</v>
      </c>
      <c r="B108" s="87" t="s">
        <v>290</v>
      </c>
      <c r="C108" s="89">
        <v>235</v>
      </c>
    </row>
    <row r="109" customHeight="1" spans="1:3">
      <c r="A109" s="170">
        <v>2013402</v>
      </c>
      <c r="B109" s="87" t="s">
        <v>291</v>
      </c>
      <c r="C109" s="89">
        <v>1</v>
      </c>
    </row>
    <row r="110" customHeight="1" spans="1:3">
      <c r="A110" s="170">
        <v>20136</v>
      </c>
      <c r="B110" s="84" t="s">
        <v>356</v>
      </c>
      <c r="C110" s="89">
        <f>SUM(C111:C113)</f>
        <v>873</v>
      </c>
    </row>
    <row r="111" customHeight="1" spans="1:3">
      <c r="A111" s="170">
        <v>2013601</v>
      </c>
      <c r="B111" s="87" t="s">
        <v>290</v>
      </c>
      <c r="C111" s="89">
        <v>577</v>
      </c>
    </row>
    <row r="112" customHeight="1" spans="1:3">
      <c r="A112" s="170">
        <v>2013602</v>
      </c>
      <c r="B112" s="87" t="s">
        <v>291</v>
      </c>
      <c r="C112" s="89">
        <v>282</v>
      </c>
    </row>
    <row r="113" customHeight="1" spans="1:3">
      <c r="A113" s="170">
        <v>2013699</v>
      </c>
      <c r="B113" s="87" t="s">
        <v>357</v>
      </c>
      <c r="C113" s="89">
        <v>14</v>
      </c>
    </row>
    <row r="114" customHeight="1" spans="1:3">
      <c r="A114" s="170">
        <v>20199</v>
      </c>
      <c r="B114" s="84" t="s">
        <v>358</v>
      </c>
      <c r="C114" s="89">
        <f>SUM(C115:C115)</f>
        <v>2314</v>
      </c>
    </row>
    <row r="115" customHeight="1" spans="1:3">
      <c r="A115" s="170">
        <v>2019999</v>
      </c>
      <c r="B115" s="87" t="s">
        <v>359</v>
      </c>
      <c r="C115" s="89">
        <v>2314</v>
      </c>
    </row>
    <row r="116" customHeight="1" spans="1:3">
      <c r="A116" s="170">
        <v>203</v>
      </c>
      <c r="B116" s="84" t="s">
        <v>360</v>
      </c>
      <c r="C116" s="86">
        <v>290</v>
      </c>
    </row>
    <row r="117" customHeight="1" spans="1:3">
      <c r="A117" s="170">
        <v>20306</v>
      </c>
      <c r="B117" s="84" t="s">
        <v>361</v>
      </c>
      <c r="C117" s="89">
        <f>SUM(C118:C119)</f>
        <v>290</v>
      </c>
    </row>
    <row r="118" customHeight="1" spans="1:3">
      <c r="A118" s="170">
        <v>2030603</v>
      </c>
      <c r="B118" s="87" t="s">
        <v>362</v>
      </c>
      <c r="C118" s="89">
        <v>30</v>
      </c>
    </row>
    <row r="119" customHeight="1" spans="1:3">
      <c r="A119" s="170">
        <v>2030607</v>
      </c>
      <c r="B119" s="87" t="s">
        <v>363</v>
      </c>
      <c r="C119" s="89">
        <v>260</v>
      </c>
    </row>
    <row r="120" customHeight="1" spans="1:3">
      <c r="A120" s="170">
        <v>204</v>
      </c>
      <c r="B120" s="84" t="s">
        <v>364</v>
      </c>
      <c r="C120" s="86">
        <v>22889</v>
      </c>
    </row>
    <row r="121" customHeight="1" spans="1:3">
      <c r="A121" s="170">
        <v>20401</v>
      </c>
      <c r="B121" s="84" t="s">
        <v>365</v>
      </c>
      <c r="C121" s="89">
        <f>SUM(C122:C122)</f>
        <v>980</v>
      </c>
    </row>
    <row r="122" customHeight="1" spans="1:3">
      <c r="A122" s="170">
        <v>2040103</v>
      </c>
      <c r="B122" s="87" t="s">
        <v>366</v>
      </c>
      <c r="C122" s="89">
        <v>980</v>
      </c>
    </row>
    <row r="123" customHeight="1" spans="1:3">
      <c r="A123" s="170">
        <v>20402</v>
      </c>
      <c r="B123" s="84" t="s">
        <v>367</v>
      </c>
      <c r="C123" s="89">
        <f>SUM(C124:C132)</f>
        <v>19116</v>
      </c>
    </row>
    <row r="124" customHeight="1" spans="1:3">
      <c r="A124" s="170">
        <v>2040201</v>
      </c>
      <c r="B124" s="87" t="s">
        <v>290</v>
      </c>
      <c r="C124" s="89">
        <v>12761</v>
      </c>
    </row>
    <row r="125" customHeight="1" spans="1:3">
      <c r="A125" s="170">
        <v>2040204</v>
      </c>
      <c r="B125" s="87" t="s">
        <v>368</v>
      </c>
      <c r="C125" s="89">
        <v>4695</v>
      </c>
    </row>
    <row r="126" customHeight="1" spans="1:3">
      <c r="A126" s="170">
        <v>2040205</v>
      </c>
      <c r="B126" s="87" t="s">
        <v>369</v>
      </c>
      <c r="C126" s="89">
        <v>8</v>
      </c>
    </row>
    <row r="127" customHeight="1" spans="1:3">
      <c r="A127" s="170">
        <v>2040211</v>
      </c>
      <c r="B127" s="87" t="s">
        <v>370</v>
      </c>
      <c r="C127" s="89">
        <v>281</v>
      </c>
    </row>
    <row r="128" customHeight="1" spans="1:3">
      <c r="A128" s="170">
        <v>2040212</v>
      </c>
      <c r="B128" s="87" t="s">
        <v>371</v>
      </c>
      <c r="C128" s="89">
        <v>130</v>
      </c>
    </row>
    <row r="129" customHeight="1" spans="1:3">
      <c r="A129" s="170">
        <v>2040214</v>
      </c>
      <c r="B129" s="87" t="s">
        <v>372</v>
      </c>
      <c r="C129" s="89">
        <v>20</v>
      </c>
    </row>
    <row r="130" customHeight="1" spans="1:3">
      <c r="A130" s="170">
        <v>2040217</v>
      </c>
      <c r="B130" s="87" t="s">
        <v>373</v>
      </c>
      <c r="C130" s="89">
        <v>699</v>
      </c>
    </row>
    <row r="131" customHeight="1" spans="1:3">
      <c r="A131" s="170">
        <v>2040218</v>
      </c>
      <c r="B131" s="87" t="s">
        <v>374</v>
      </c>
      <c r="C131" s="89">
        <v>4</v>
      </c>
    </row>
    <row r="132" customHeight="1" spans="1:3">
      <c r="A132" s="170">
        <v>2040299</v>
      </c>
      <c r="B132" s="87" t="s">
        <v>375</v>
      </c>
      <c r="C132" s="89">
        <v>518</v>
      </c>
    </row>
    <row r="133" customHeight="1" spans="1:3">
      <c r="A133" s="170">
        <v>20404</v>
      </c>
      <c r="B133" s="84" t="s">
        <v>376</v>
      </c>
      <c r="C133" s="89">
        <f>SUM(C134:C134)</f>
        <v>410</v>
      </c>
    </row>
    <row r="134" customHeight="1" spans="1:3">
      <c r="A134" s="170">
        <v>2040401</v>
      </c>
      <c r="B134" s="87" t="s">
        <v>290</v>
      </c>
      <c r="C134" s="89">
        <v>410</v>
      </c>
    </row>
    <row r="135" customHeight="1" spans="1:3">
      <c r="A135" s="170">
        <v>20405</v>
      </c>
      <c r="B135" s="84" t="s">
        <v>377</v>
      </c>
      <c r="C135" s="89">
        <f>SUM(C136:C136)</f>
        <v>356</v>
      </c>
    </row>
    <row r="136" customHeight="1" spans="1:3">
      <c r="A136" s="170">
        <v>2040501</v>
      </c>
      <c r="B136" s="87" t="s">
        <v>290</v>
      </c>
      <c r="C136" s="89">
        <v>356</v>
      </c>
    </row>
    <row r="137" customHeight="1" spans="1:3">
      <c r="A137" s="170">
        <v>20406</v>
      </c>
      <c r="B137" s="84" t="s">
        <v>378</v>
      </c>
      <c r="C137" s="89">
        <f>SUM(C138:C144)</f>
        <v>1861</v>
      </c>
    </row>
    <row r="138" customHeight="1" spans="1:3">
      <c r="A138" s="170">
        <v>2040601</v>
      </c>
      <c r="B138" s="87" t="s">
        <v>290</v>
      </c>
      <c r="C138" s="89">
        <v>596</v>
      </c>
    </row>
    <row r="139" customHeight="1" spans="1:3">
      <c r="A139" s="170">
        <v>2040604</v>
      </c>
      <c r="B139" s="87" t="s">
        <v>379</v>
      </c>
      <c r="C139" s="89">
        <v>630</v>
      </c>
    </row>
    <row r="140" customHeight="1" spans="1:3">
      <c r="A140" s="170">
        <v>2040605</v>
      </c>
      <c r="B140" s="87" t="s">
        <v>380</v>
      </c>
      <c r="C140" s="89">
        <v>60</v>
      </c>
    </row>
    <row r="141" customHeight="1" spans="1:3">
      <c r="A141" s="170">
        <v>2040607</v>
      </c>
      <c r="B141" s="87" t="s">
        <v>381</v>
      </c>
      <c r="C141" s="89">
        <v>380</v>
      </c>
    </row>
    <row r="142" customHeight="1" spans="1:3">
      <c r="A142" s="170">
        <v>2040610</v>
      </c>
      <c r="B142" s="87" t="s">
        <v>382</v>
      </c>
      <c r="C142" s="89">
        <v>37</v>
      </c>
    </row>
    <row r="143" customHeight="1" spans="1:3">
      <c r="A143" s="170">
        <v>2040650</v>
      </c>
      <c r="B143" s="87" t="s">
        <v>300</v>
      </c>
      <c r="C143" s="89">
        <v>26</v>
      </c>
    </row>
    <row r="144" customHeight="1" spans="1:3">
      <c r="A144" s="170">
        <v>2040699</v>
      </c>
      <c r="B144" s="87" t="s">
        <v>383</v>
      </c>
      <c r="C144" s="89">
        <v>132</v>
      </c>
    </row>
    <row r="145" customHeight="1" spans="1:3">
      <c r="A145" s="170">
        <v>20499</v>
      </c>
      <c r="B145" s="84" t="s">
        <v>384</v>
      </c>
      <c r="C145" s="89">
        <v>166</v>
      </c>
    </row>
    <row r="146" customHeight="1" spans="1:3">
      <c r="A146" s="170">
        <v>2049901</v>
      </c>
      <c r="B146" s="87" t="s">
        <v>385</v>
      </c>
      <c r="C146" s="89">
        <v>166</v>
      </c>
    </row>
    <row r="147" customHeight="1" spans="1:3">
      <c r="A147" s="170">
        <v>205</v>
      </c>
      <c r="B147" s="84" t="s">
        <v>386</v>
      </c>
      <c r="C147" s="86">
        <v>150409</v>
      </c>
    </row>
    <row r="148" customHeight="1" spans="1:3">
      <c r="A148" s="170">
        <v>20501</v>
      </c>
      <c r="B148" s="84" t="s">
        <v>387</v>
      </c>
      <c r="C148" s="89">
        <f>SUM(C149:C151)</f>
        <v>1370</v>
      </c>
    </row>
    <row r="149" customHeight="1" spans="1:3">
      <c r="A149" s="170">
        <v>2050101</v>
      </c>
      <c r="B149" s="87" t="s">
        <v>290</v>
      </c>
      <c r="C149" s="89">
        <v>707</v>
      </c>
    </row>
    <row r="150" customHeight="1" spans="1:3">
      <c r="A150" s="170">
        <v>2050102</v>
      </c>
      <c r="B150" s="87" t="s">
        <v>291</v>
      </c>
      <c r="C150" s="89">
        <v>10</v>
      </c>
    </row>
    <row r="151" customHeight="1" spans="1:3">
      <c r="A151" s="170">
        <v>2050199</v>
      </c>
      <c r="B151" s="87" t="s">
        <v>388</v>
      </c>
      <c r="C151" s="89">
        <v>653</v>
      </c>
    </row>
    <row r="152" customHeight="1" spans="1:3">
      <c r="A152" s="170">
        <v>20502</v>
      </c>
      <c r="B152" s="84" t="s">
        <v>389</v>
      </c>
      <c r="C152" s="89">
        <f>SUM(C153:C157)</f>
        <v>138108</v>
      </c>
    </row>
    <row r="153" customHeight="1" spans="1:3">
      <c r="A153" s="170">
        <v>2050201</v>
      </c>
      <c r="B153" s="87" t="s">
        <v>390</v>
      </c>
      <c r="C153" s="89">
        <v>1157</v>
      </c>
    </row>
    <row r="154" customHeight="1" spans="1:3">
      <c r="A154" s="170">
        <v>2050202</v>
      </c>
      <c r="B154" s="87" t="s">
        <v>391</v>
      </c>
      <c r="C154" s="89">
        <v>70964</v>
      </c>
    </row>
    <row r="155" customHeight="1" spans="1:3">
      <c r="A155" s="170">
        <v>2050203</v>
      </c>
      <c r="B155" s="87" t="s">
        <v>392</v>
      </c>
      <c r="C155" s="89">
        <v>40443</v>
      </c>
    </row>
    <row r="156" customHeight="1" spans="1:3">
      <c r="A156" s="170">
        <v>2050204</v>
      </c>
      <c r="B156" s="87" t="s">
        <v>393</v>
      </c>
      <c r="C156" s="89">
        <v>21451</v>
      </c>
    </row>
    <row r="157" customHeight="1" spans="1:3">
      <c r="A157" s="170">
        <v>2050299</v>
      </c>
      <c r="B157" s="87" t="s">
        <v>394</v>
      </c>
      <c r="C157" s="89">
        <v>4093</v>
      </c>
    </row>
    <row r="158" customHeight="1" spans="1:3">
      <c r="A158" s="170">
        <v>20503</v>
      </c>
      <c r="B158" s="84" t="s">
        <v>395</v>
      </c>
      <c r="C158" s="89">
        <f>SUM(C159:C160)</f>
        <v>7374</v>
      </c>
    </row>
    <row r="159" customHeight="1" spans="1:3">
      <c r="A159" s="170">
        <v>2050302</v>
      </c>
      <c r="B159" s="87" t="s">
        <v>396</v>
      </c>
      <c r="C159" s="89">
        <v>6865</v>
      </c>
    </row>
    <row r="160" customHeight="1" spans="1:3">
      <c r="A160" s="170">
        <v>2050303</v>
      </c>
      <c r="B160" s="87" t="s">
        <v>397</v>
      </c>
      <c r="C160" s="89">
        <v>509</v>
      </c>
    </row>
    <row r="161" customHeight="1" spans="1:3">
      <c r="A161" s="170">
        <v>20507</v>
      </c>
      <c r="B161" s="84" t="s">
        <v>398</v>
      </c>
      <c r="C161" s="89">
        <f>SUM(C162:C162)</f>
        <v>866</v>
      </c>
    </row>
    <row r="162" customHeight="1" spans="1:3">
      <c r="A162" s="170">
        <v>2050701</v>
      </c>
      <c r="B162" s="87" t="s">
        <v>399</v>
      </c>
      <c r="C162" s="89">
        <v>866</v>
      </c>
    </row>
    <row r="163" customHeight="1" spans="1:3">
      <c r="A163" s="170">
        <v>20508</v>
      </c>
      <c r="B163" s="84" t="s">
        <v>400</v>
      </c>
      <c r="C163" s="89">
        <f>SUM(C164:C164)</f>
        <v>571</v>
      </c>
    </row>
    <row r="164" customHeight="1" spans="1:3">
      <c r="A164" s="170">
        <v>2050802</v>
      </c>
      <c r="B164" s="87" t="s">
        <v>401</v>
      </c>
      <c r="C164" s="89">
        <v>571</v>
      </c>
    </row>
    <row r="165" customHeight="1" spans="1:3">
      <c r="A165" s="170">
        <v>20509</v>
      </c>
      <c r="B165" s="84" t="s">
        <v>402</v>
      </c>
      <c r="C165" s="89">
        <f>SUM(C166:C169)</f>
        <v>1779</v>
      </c>
    </row>
    <row r="166" customHeight="1" spans="1:3">
      <c r="A166" s="170">
        <v>2050901</v>
      </c>
      <c r="B166" s="87" t="s">
        <v>403</v>
      </c>
      <c r="C166" s="89">
        <v>19</v>
      </c>
    </row>
    <row r="167" customHeight="1" spans="1:3">
      <c r="A167" s="170">
        <v>2050902</v>
      </c>
      <c r="B167" s="87" t="s">
        <v>404</v>
      </c>
      <c r="C167" s="89">
        <v>1530</v>
      </c>
    </row>
    <row r="168" customHeight="1" spans="1:3">
      <c r="A168" s="170">
        <v>2050905</v>
      </c>
      <c r="B168" s="87" t="s">
        <v>405</v>
      </c>
      <c r="C168" s="89">
        <v>130</v>
      </c>
    </row>
    <row r="169" customHeight="1" spans="1:3">
      <c r="A169" s="170">
        <v>2050999</v>
      </c>
      <c r="B169" s="87" t="s">
        <v>406</v>
      </c>
      <c r="C169" s="89">
        <v>100</v>
      </c>
    </row>
    <row r="170" customHeight="1" spans="1:3">
      <c r="A170" s="170">
        <v>20599</v>
      </c>
      <c r="B170" s="84" t="s">
        <v>407</v>
      </c>
      <c r="C170" s="89">
        <f>C171</f>
        <v>341</v>
      </c>
    </row>
    <row r="171" customHeight="1" spans="1:3">
      <c r="A171" s="170">
        <v>2059999</v>
      </c>
      <c r="B171" s="87" t="s">
        <v>408</v>
      </c>
      <c r="C171" s="89">
        <v>341</v>
      </c>
    </row>
    <row r="172" customHeight="1" spans="1:3">
      <c r="A172" s="170">
        <v>206</v>
      </c>
      <c r="B172" s="84" t="s">
        <v>409</v>
      </c>
      <c r="C172" s="86">
        <v>6662</v>
      </c>
    </row>
    <row r="173" customHeight="1" spans="1:3">
      <c r="A173" s="170">
        <v>20601</v>
      </c>
      <c r="B173" s="84" t="s">
        <v>410</v>
      </c>
      <c r="C173" s="89">
        <f>SUM(C174:C175)</f>
        <v>414</v>
      </c>
    </row>
    <row r="174" customHeight="1" spans="1:3">
      <c r="A174" s="170">
        <v>2060101</v>
      </c>
      <c r="B174" s="87" t="s">
        <v>290</v>
      </c>
      <c r="C174" s="89">
        <v>60</v>
      </c>
    </row>
    <row r="175" customHeight="1" spans="1:3">
      <c r="A175" s="170">
        <v>2060199</v>
      </c>
      <c r="B175" s="87" t="s">
        <v>411</v>
      </c>
      <c r="C175" s="89">
        <v>354</v>
      </c>
    </row>
    <row r="176" customHeight="1" spans="1:3">
      <c r="A176" s="170">
        <v>20604</v>
      </c>
      <c r="B176" s="84" t="s">
        <v>412</v>
      </c>
      <c r="C176" s="89">
        <f>SUM(C177:C178)</f>
        <v>3362</v>
      </c>
    </row>
    <row r="177" customHeight="1" spans="1:3">
      <c r="A177" s="170">
        <v>2060403</v>
      </c>
      <c r="B177" s="87" t="s">
        <v>413</v>
      </c>
      <c r="C177" s="89">
        <v>865</v>
      </c>
    </row>
    <row r="178" customHeight="1" spans="1:3">
      <c r="A178" s="170">
        <v>2060499</v>
      </c>
      <c r="B178" s="87" t="s">
        <v>414</v>
      </c>
      <c r="C178" s="89">
        <v>2497</v>
      </c>
    </row>
    <row r="179" customHeight="1" spans="1:3">
      <c r="A179" s="170">
        <v>20605</v>
      </c>
      <c r="B179" s="84" t="s">
        <v>415</v>
      </c>
      <c r="C179" s="89">
        <f>SUM(C180:C181)</f>
        <v>1105</v>
      </c>
    </row>
    <row r="180" customHeight="1" spans="1:3">
      <c r="A180" s="170">
        <v>2060503</v>
      </c>
      <c r="B180" s="87" t="s">
        <v>416</v>
      </c>
      <c r="C180" s="89">
        <v>60</v>
      </c>
    </row>
    <row r="181" customHeight="1" spans="1:3">
      <c r="A181" s="170">
        <v>2060599</v>
      </c>
      <c r="B181" s="87" t="s">
        <v>417</v>
      </c>
      <c r="C181" s="89">
        <v>1045</v>
      </c>
    </row>
    <row r="182" customHeight="1" spans="1:3">
      <c r="A182" s="170">
        <v>20606</v>
      </c>
      <c r="B182" s="84" t="s">
        <v>418</v>
      </c>
      <c r="C182" s="89">
        <f>SUM(C183:C183)</f>
        <v>4</v>
      </c>
    </row>
    <row r="183" customHeight="1" spans="1:3">
      <c r="A183" s="170">
        <v>2060602</v>
      </c>
      <c r="B183" s="87" t="s">
        <v>419</v>
      </c>
      <c r="C183" s="89">
        <v>4</v>
      </c>
    </row>
    <row r="184" customHeight="1" spans="1:3">
      <c r="A184" s="170">
        <v>20607</v>
      </c>
      <c r="B184" s="84" t="s">
        <v>420</v>
      </c>
      <c r="C184" s="89">
        <f>SUM(C185:C187)</f>
        <v>93</v>
      </c>
    </row>
    <row r="185" customHeight="1" spans="1:3">
      <c r="A185" s="170">
        <v>2060701</v>
      </c>
      <c r="B185" s="87" t="s">
        <v>421</v>
      </c>
      <c r="C185" s="89">
        <v>55</v>
      </c>
    </row>
    <row r="186" customHeight="1" spans="1:3">
      <c r="A186" s="170">
        <v>2060702</v>
      </c>
      <c r="B186" s="87" t="s">
        <v>422</v>
      </c>
      <c r="C186" s="89">
        <v>23</v>
      </c>
    </row>
    <row r="187" customHeight="1" spans="1:3">
      <c r="A187" s="170">
        <v>2060799</v>
      </c>
      <c r="B187" s="87" t="s">
        <v>423</v>
      </c>
      <c r="C187" s="89">
        <v>15</v>
      </c>
    </row>
    <row r="188" customHeight="1" spans="1:3">
      <c r="A188" s="170">
        <v>20699</v>
      </c>
      <c r="B188" s="84" t="s">
        <v>424</v>
      </c>
      <c r="C188" s="89">
        <f>SUM(C189:C190)</f>
        <v>1684</v>
      </c>
    </row>
    <row r="189" customHeight="1" spans="1:3">
      <c r="A189" s="170">
        <v>2069901</v>
      </c>
      <c r="B189" s="87" t="s">
        <v>425</v>
      </c>
      <c r="C189" s="89">
        <v>101</v>
      </c>
    </row>
    <row r="190" customHeight="1" spans="1:3">
      <c r="A190" s="170">
        <v>2069999</v>
      </c>
      <c r="B190" s="87" t="s">
        <v>426</v>
      </c>
      <c r="C190" s="89">
        <v>1583</v>
      </c>
    </row>
    <row r="191" customHeight="1" spans="1:3">
      <c r="A191" s="170">
        <v>207</v>
      </c>
      <c r="B191" s="84" t="s">
        <v>427</v>
      </c>
      <c r="C191" s="86">
        <f>SUM(C192,C202,C206,C213,C219)</f>
        <v>14772</v>
      </c>
    </row>
    <row r="192" customHeight="1" spans="1:3">
      <c r="A192" s="170">
        <v>20701</v>
      </c>
      <c r="B192" s="84" t="s">
        <v>428</v>
      </c>
      <c r="C192" s="89">
        <f>SUM(C193:C201)</f>
        <v>7312</v>
      </c>
    </row>
    <row r="193" customHeight="1" spans="1:3">
      <c r="A193" s="170">
        <v>2070101</v>
      </c>
      <c r="B193" s="87" t="s">
        <v>290</v>
      </c>
      <c r="C193" s="89">
        <v>546</v>
      </c>
    </row>
    <row r="194" customHeight="1" spans="1:3">
      <c r="A194" s="170">
        <v>2070104</v>
      </c>
      <c r="B194" s="87" t="s">
        <v>429</v>
      </c>
      <c r="C194" s="89">
        <v>1393</v>
      </c>
    </row>
    <row r="195" customHeight="1" spans="1:3">
      <c r="A195" s="170">
        <v>2070105</v>
      </c>
      <c r="B195" s="87" t="s">
        <v>430</v>
      </c>
      <c r="C195" s="89">
        <v>165</v>
      </c>
    </row>
    <row r="196" customHeight="1" spans="1:3">
      <c r="A196" s="170">
        <v>2070107</v>
      </c>
      <c r="B196" s="87" t="s">
        <v>431</v>
      </c>
      <c r="C196" s="89">
        <v>95</v>
      </c>
    </row>
    <row r="197" customHeight="1" spans="1:3">
      <c r="A197" s="170">
        <v>2070108</v>
      </c>
      <c r="B197" s="87" t="s">
        <v>432</v>
      </c>
      <c r="C197" s="89">
        <v>50</v>
      </c>
    </row>
    <row r="198" customHeight="1" spans="1:3">
      <c r="A198" s="170">
        <v>2070109</v>
      </c>
      <c r="B198" s="87" t="s">
        <v>433</v>
      </c>
      <c r="C198" s="89">
        <v>563</v>
      </c>
    </row>
    <row r="199" customHeight="1" spans="1:3">
      <c r="A199" s="170">
        <v>2070111</v>
      </c>
      <c r="B199" s="87" t="s">
        <v>434</v>
      </c>
      <c r="C199" s="89">
        <v>2849</v>
      </c>
    </row>
    <row r="200" customHeight="1" spans="1:3">
      <c r="A200" s="170">
        <v>2070112</v>
      </c>
      <c r="B200" s="87" t="s">
        <v>435</v>
      </c>
      <c r="C200" s="89">
        <v>90</v>
      </c>
    </row>
    <row r="201" customHeight="1" spans="1:3">
      <c r="A201" s="170">
        <v>2070199</v>
      </c>
      <c r="B201" s="87" t="s">
        <v>436</v>
      </c>
      <c r="C201" s="89">
        <v>1561</v>
      </c>
    </row>
    <row r="202" customHeight="1" spans="1:3">
      <c r="A202" s="170">
        <v>20702</v>
      </c>
      <c r="B202" s="84" t="s">
        <v>437</v>
      </c>
      <c r="C202" s="89">
        <f>SUM(C203:C205)</f>
        <v>247</v>
      </c>
    </row>
    <row r="203" customHeight="1" spans="1:3">
      <c r="A203" s="170">
        <v>2070204</v>
      </c>
      <c r="B203" s="87" t="s">
        <v>438</v>
      </c>
      <c r="C203" s="89">
        <v>174</v>
      </c>
    </row>
    <row r="204" customHeight="1" spans="1:3">
      <c r="A204" s="170">
        <v>2070205</v>
      </c>
      <c r="B204" s="87" t="s">
        <v>439</v>
      </c>
      <c r="C204" s="89">
        <v>72</v>
      </c>
    </row>
    <row r="205" customHeight="1" spans="1:3">
      <c r="A205" s="170">
        <v>2070299</v>
      </c>
      <c r="B205" s="87" t="s">
        <v>440</v>
      </c>
      <c r="C205" s="89">
        <v>1</v>
      </c>
    </row>
    <row r="206" customHeight="1" spans="1:3">
      <c r="A206" s="170">
        <v>20703</v>
      </c>
      <c r="B206" s="84" t="s">
        <v>441</v>
      </c>
      <c r="C206" s="89">
        <f>SUM(C207:C212)</f>
        <v>483</v>
      </c>
    </row>
    <row r="207" customHeight="1" spans="1:3">
      <c r="A207" s="170">
        <v>2070304</v>
      </c>
      <c r="B207" s="87" t="s">
        <v>442</v>
      </c>
      <c r="C207" s="89">
        <v>63</v>
      </c>
    </row>
    <row r="208" customHeight="1" spans="1:3">
      <c r="A208" s="170">
        <v>2070305</v>
      </c>
      <c r="B208" s="87" t="s">
        <v>443</v>
      </c>
      <c r="C208" s="89">
        <v>10</v>
      </c>
    </row>
    <row r="209" customHeight="1" spans="1:3">
      <c r="A209" s="170">
        <v>2070307</v>
      </c>
      <c r="B209" s="87" t="s">
        <v>444</v>
      </c>
      <c r="C209" s="89">
        <v>160</v>
      </c>
    </row>
    <row r="210" customHeight="1" spans="1:3">
      <c r="A210" s="170">
        <v>2070308</v>
      </c>
      <c r="B210" s="87" t="s">
        <v>445</v>
      </c>
      <c r="C210" s="89">
        <v>193</v>
      </c>
    </row>
    <row r="211" customHeight="1" spans="1:3">
      <c r="A211" s="170">
        <v>2070309</v>
      </c>
      <c r="B211" s="87" t="s">
        <v>446</v>
      </c>
      <c r="C211" s="89">
        <v>30</v>
      </c>
    </row>
    <row r="212" customHeight="1" spans="1:3">
      <c r="A212" s="170">
        <v>2070399</v>
      </c>
      <c r="B212" s="87" t="s">
        <v>447</v>
      </c>
      <c r="C212" s="89">
        <v>27</v>
      </c>
    </row>
    <row r="213" customHeight="1" spans="1:3">
      <c r="A213" s="170">
        <v>20704</v>
      </c>
      <c r="B213" s="84" t="s">
        <v>448</v>
      </c>
      <c r="C213" s="89">
        <f>SUM(C214:C218)</f>
        <v>6203</v>
      </c>
    </row>
    <row r="214" customHeight="1" spans="1:3">
      <c r="A214" s="170">
        <v>2070401</v>
      </c>
      <c r="B214" s="87" t="s">
        <v>290</v>
      </c>
      <c r="C214" s="89">
        <v>152</v>
      </c>
    </row>
    <row r="215" customHeight="1" spans="1:3">
      <c r="A215" s="170">
        <v>2070405</v>
      </c>
      <c r="B215" s="87" t="s">
        <v>449</v>
      </c>
      <c r="C215" s="89">
        <v>805</v>
      </c>
    </row>
    <row r="216" customHeight="1" spans="1:3">
      <c r="A216" s="170">
        <v>2070406</v>
      </c>
      <c r="B216" s="87" t="s">
        <v>450</v>
      </c>
      <c r="C216" s="89">
        <v>51</v>
      </c>
    </row>
    <row r="217" customHeight="1" spans="1:3">
      <c r="A217" s="170">
        <v>2070407</v>
      </c>
      <c r="B217" s="87" t="s">
        <v>451</v>
      </c>
      <c r="C217" s="89">
        <v>74</v>
      </c>
    </row>
    <row r="218" customHeight="1" spans="1:3">
      <c r="A218" s="170">
        <v>2070499</v>
      </c>
      <c r="B218" s="87" t="s">
        <v>452</v>
      </c>
      <c r="C218" s="89">
        <v>5121</v>
      </c>
    </row>
    <row r="219" customHeight="1" spans="1:3">
      <c r="A219" s="170">
        <v>20799</v>
      </c>
      <c r="B219" s="84" t="s">
        <v>453</v>
      </c>
      <c r="C219" s="89">
        <f>SUM(C220:C220)</f>
        <v>527</v>
      </c>
    </row>
    <row r="220" customHeight="1" spans="1:3">
      <c r="A220" s="170">
        <v>2079999</v>
      </c>
      <c r="B220" s="87" t="s">
        <v>454</v>
      </c>
      <c r="C220" s="89">
        <v>527</v>
      </c>
    </row>
    <row r="221" customHeight="1" spans="1:3">
      <c r="A221" s="170">
        <v>208</v>
      </c>
      <c r="B221" s="84" t="s">
        <v>455</v>
      </c>
      <c r="C221" s="86">
        <v>102171</v>
      </c>
    </row>
    <row r="222" customHeight="1" spans="1:3">
      <c r="A222" s="170">
        <v>20801</v>
      </c>
      <c r="B222" s="84" t="s">
        <v>456</v>
      </c>
      <c r="C222" s="89">
        <f>SUM(C223:C229)</f>
        <v>2882</v>
      </c>
    </row>
    <row r="223" customHeight="1" spans="1:3">
      <c r="A223" s="170">
        <v>2080101</v>
      </c>
      <c r="B223" s="87" t="s">
        <v>290</v>
      </c>
      <c r="C223" s="89">
        <v>1216</v>
      </c>
    </row>
    <row r="224" customHeight="1" spans="1:3">
      <c r="A224" s="170">
        <v>2080105</v>
      </c>
      <c r="B224" s="87" t="s">
        <v>457</v>
      </c>
      <c r="C224" s="89">
        <v>1017</v>
      </c>
    </row>
    <row r="225" customHeight="1" spans="1:3">
      <c r="A225" s="170">
        <v>2080107</v>
      </c>
      <c r="B225" s="87" t="s">
        <v>458</v>
      </c>
      <c r="C225" s="89">
        <v>10</v>
      </c>
    </row>
    <row r="226" customHeight="1" spans="1:3">
      <c r="A226" s="170">
        <v>2080109</v>
      </c>
      <c r="B226" s="87" t="s">
        <v>459</v>
      </c>
      <c r="C226" s="89">
        <v>404</v>
      </c>
    </row>
    <row r="227" customHeight="1" spans="1:3">
      <c r="A227" s="170">
        <v>2080110</v>
      </c>
      <c r="B227" s="87" t="s">
        <v>460</v>
      </c>
      <c r="C227" s="89">
        <v>10</v>
      </c>
    </row>
    <row r="228" customHeight="1" spans="1:3">
      <c r="A228" s="170">
        <v>2080111</v>
      </c>
      <c r="B228" s="87" t="s">
        <v>461</v>
      </c>
      <c r="C228" s="89">
        <v>222</v>
      </c>
    </row>
    <row r="229" customHeight="1" spans="1:3">
      <c r="A229" s="170">
        <v>2080199</v>
      </c>
      <c r="B229" s="87" t="s">
        <v>462</v>
      </c>
      <c r="C229" s="89">
        <v>3</v>
      </c>
    </row>
    <row r="230" customHeight="1" spans="1:3">
      <c r="A230" s="170">
        <v>20802</v>
      </c>
      <c r="B230" s="84" t="s">
        <v>463</v>
      </c>
      <c r="C230" s="89">
        <f>SUM(C231:C236)</f>
        <v>1943</v>
      </c>
    </row>
    <row r="231" customHeight="1" spans="1:3">
      <c r="A231" s="170">
        <v>2080201</v>
      </c>
      <c r="B231" s="87" t="s">
        <v>290</v>
      </c>
      <c r="C231" s="89">
        <v>517</v>
      </c>
    </row>
    <row r="232" customHeight="1" spans="1:3">
      <c r="A232" s="170">
        <v>2080204</v>
      </c>
      <c r="B232" s="87" t="s">
        <v>464</v>
      </c>
      <c r="C232" s="89">
        <v>309</v>
      </c>
    </row>
    <row r="233" customHeight="1" spans="1:3">
      <c r="A233" s="170">
        <v>2080205</v>
      </c>
      <c r="B233" s="87" t="s">
        <v>465</v>
      </c>
      <c r="C233" s="89">
        <v>1070</v>
      </c>
    </row>
    <row r="234" customHeight="1" spans="1:3">
      <c r="A234" s="170">
        <v>2080207</v>
      </c>
      <c r="B234" s="87" t="s">
        <v>466</v>
      </c>
      <c r="C234" s="89">
        <v>29</v>
      </c>
    </row>
    <row r="235" customHeight="1" spans="1:3">
      <c r="A235" s="170">
        <v>2080208</v>
      </c>
      <c r="B235" s="87" t="s">
        <v>467</v>
      </c>
      <c r="C235" s="89">
        <v>5</v>
      </c>
    </row>
    <row r="236" customHeight="1" spans="1:3">
      <c r="A236" s="170">
        <v>2080299</v>
      </c>
      <c r="B236" s="87" t="s">
        <v>468</v>
      </c>
      <c r="C236" s="89">
        <v>13</v>
      </c>
    </row>
    <row r="237" customHeight="1" spans="1:3">
      <c r="A237" s="170">
        <v>20805</v>
      </c>
      <c r="B237" s="84" t="s">
        <v>469</v>
      </c>
      <c r="C237" s="89">
        <f>SUM(C238:C242)</f>
        <v>47076</v>
      </c>
    </row>
    <row r="238" customHeight="1" spans="1:3">
      <c r="A238" s="170">
        <v>2080501</v>
      </c>
      <c r="B238" s="87" t="s">
        <v>470</v>
      </c>
      <c r="C238" s="89">
        <v>13045</v>
      </c>
    </row>
    <row r="239" customHeight="1" spans="1:3">
      <c r="A239" s="170">
        <v>2080502</v>
      </c>
      <c r="B239" s="87" t="s">
        <v>471</v>
      </c>
      <c r="C239" s="89">
        <v>29110</v>
      </c>
    </row>
    <row r="240" customHeight="1" spans="1:3">
      <c r="A240" s="170">
        <v>2080503</v>
      </c>
      <c r="B240" s="87" t="s">
        <v>472</v>
      </c>
      <c r="C240" s="89">
        <v>60</v>
      </c>
    </row>
    <row r="241" customHeight="1" spans="1:3">
      <c r="A241" s="170">
        <v>2080505</v>
      </c>
      <c r="B241" s="87" t="s">
        <v>473</v>
      </c>
      <c r="C241" s="89">
        <v>4282</v>
      </c>
    </row>
    <row r="242" customHeight="1" spans="1:3">
      <c r="A242" s="170">
        <v>2080599</v>
      </c>
      <c r="B242" s="87" t="s">
        <v>474</v>
      </c>
      <c r="C242" s="89">
        <v>579</v>
      </c>
    </row>
    <row r="243" customHeight="1" spans="1:3">
      <c r="A243" s="170">
        <v>20806</v>
      </c>
      <c r="B243" s="84" t="s">
        <v>475</v>
      </c>
      <c r="C243" s="89">
        <f>SUM(C244:C244)</f>
        <v>611</v>
      </c>
    </row>
    <row r="244" customHeight="1" spans="1:3">
      <c r="A244" s="170">
        <v>2080699</v>
      </c>
      <c r="B244" s="87" t="s">
        <v>476</v>
      </c>
      <c r="C244" s="89">
        <v>611</v>
      </c>
    </row>
    <row r="245" customHeight="1" spans="1:3">
      <c r="A245" s="170">
        <v>20807</v>
      </c>
      <c r="B245" s="84" t="s">
        <v>477</v>
      </c>
      <c r="C245" s="89">
        <f>SUM(C246:C246)</f>
        <v>1609</v>
      </c>
    </row>
    <row r="246" customHeight="1" spans="1:3">
      <c r="A246" s="170">
        <v>2080799</v>
      </c>
      <c r="B246" s="87" t="s">
        <v>478</v>
      </c>
      <c r="C246" s="89">
        <v>1609</v>
      </c>
    </row>
    <row r="247" customHeight="1" spans="1:3">
      <c r="A247" s="170">
        <v>20808</v>
      </c>
      <c r="B247" s="84" t="s">
        <v>479</v>
      </c>
      <c r="C247" s="89">
        <f>SUM(C248:C252)</f>
        <v>6740</v>
      </c>
    </row>
    <row r="248" customHeight="1" spans="1:3">
      <c r="A248" s="170">
        <v>2080801</v>
      </c>
      <c r="B248" s="87" t="s">
        <v>480</v>
      </c>
      <c r="C248" s="89">
        <v>2615</v>
      </c>
    </row>
    <row r="249" customHeight="1" spans="1:3">
      <c r="A249" s="170">
        <v>2080803</v>
      </c>
      <c r="B249" s="87" t="s">
        <v>481</v>
      </c>
      <c r="C249" s="89">
        <v>2101</v>
      </c>
    </row>
    <row r="250" customHeight="1" spans="1:3">
      <c r="A250" s="170">
        <v>2080804</v>
      </c>
      <c r="B250" s="87" t="s">
        <v>482</v>
      </c>
      <c r="C250" s="89">
        <v>55</v>
      </c>
    </row>
    <row r="251" customHeight="1" spans="1:3">
      <c r="A251" s="170">
        <v>2080805</v>
      </c>
      <c r="B251" s="87" t="s">
        <v>483</v>
      </c>
      <c r="C251" s="89">
        <v>4</v>
      </c>
    </row>
    <row r="252" customHeight="1" spans="1:3">
      <c r="A252" s="170">
        <v>2080899</v>
      </c>
      <c r="B252" s="87" t="s">
        <v>484</v>
      </c>
      <c r="C252" s="89">
        <v>1965</v>
      </c>
    </row>
    <row r="253" customHeight="1" spans="1:3">
      <c r="A253" s="170">
        <v>20809</v>
      </c>
      <c r="B253" s="84" t="s">
        <v>485</v>
      </c>
      <c r="C253" s="89">
        <f>SUM(C254:C257)</f>
        <v>839</v>
      </c>
    </row>
    <row r="254" customHeight="1" spans="1:3">
      <c r="A254" s="170">
        <v>2080901</v>
      </c>
      <c r="B254" s="87" t="s">
        <v>486</v>
      </c>
      <c r="C254" s="89">
        <v>746</v>
      </c>
    </row>
    <row r="255" customHeight="1" spans="1:3">
      <c r="A255" s="170">
        <v>2080902</v>
      </c>
      <c r="B255" s="87" t="s">
        <v>487</v>
      </c>
      <c r="C255" s="89">
        <v>44</v>
      </c>
    </row>
    <row r="256" customHeight="1" spans="1:3">
      <c r="A256" s="170">
        <v>2080903</v>
      </c>
      <c r="B256" s="87" t="s">
        <v>488</v>
      </c>
      <c r="C256" s="89">
        <v>7</v>
      </c>
    </row>
    <row r="257" customHeight="1" spans="1:3">
      <c r="A257" s="170">
        <v>2080904</v>
      </c>
      <c r="B257" s="87" t="s">
        <v>489</v>
      </c>
      <c r="C257" s="89">
        <v>42</v>
      </c>
    </row>
    <row r="258" customHeight="1" spans="1:3">
      <c r="A258" s="170">
        <v>20810</v>
      </c>
      <c r="B258" s="84" t="s">
        <v>490</v>
      </c>
      <c r="C258" s="89">
        <f>SUM(C259:C263)</f>
        <v>2543</v>
      </c>
    </row>
    <row r="259" customHeight="1" spans="1:3">
      <c r="A259" s="170">
        <v>2081001</v>
      </c>
      <c r="B259" s="87" t="s">
        <v>491</v>
      </c>
      <c r="C259" s="89">
        <v>326</v>
      </c>
    </row>
    <row r="260" customHeight="1" spans="1:3">
      <c r="A260" s="170">
        <v>2081002</v>
      </c>
      <c r="B260" s="87" t="s">
        <v>492</v>
      </c>
      <c r="C260" s="89">
        <v>390</v>
      </c>
    </row>
    <row r="261" customHeight="1" spans="1:3">
      <c r="A261" s="170">
        <v>2081004</v>
      </c>
      <c r="B261" s="87" t="s">
        <v>493</v>
      </c>
      <c r="C261" s="89">
        <v>1644</v>
      </c>
    </row>
    <row r="262" customHeight="1" spans="1:3">
      <c r="A262" s="170">
        <v>2081005</v>
      </c>
      <c r="B262" s="87" t="s">
        <v>494</v>
      </c>
      <c r="C262" s="89">
        <v>101</v>
      </c>
    </row>
    <row r="263" customHeight="1" spans="1:3">
      <c r="A263" s="170">
        <v>2081099</v>
      </c>
      <c r="B263" s="87" t="s">
        <v>495</v>
      </c>
      <c r="C263" s="89">
        <v>82</v>
      </c>
    </row>
    <row r="264" customHeight="1" spans="1:3">
      <c r="A264" s="170">
        <v>20811</v>
      </c>
      <c r="B264" s="84" t="s">
        <v>496</v>
      </c>
      <c r="C264" s="89">
        <f>SUM(C265:C269)</f>
        <v>4096</v>
      </c>
    </row>
    <row r="265" customHeight="1" spans="1:3">
      <c r="A265" s="170">
        <v>2081101</v>
      </c>
      <c r="B265" s="87" t="s">
        <v>290</v>
      </c>
      <c r="C265" s="89">
        <v>225</v>
      </c>
    </row>
    <row r="266" customHeight="1" spans="1:3">
      <c r="A266" s="170">
        <v>2081104</v>
      </c>
      <c r="B266" s="87" t="s">
        <v>497</v>
      </c>
      <c r="C266" s="89">
        <v>71</v>
      </c>
    </row>
    <row r="267" customHeight="1" spans="1:3">
      <c r="A267" s="170">
        <v>2081105</v>
      </c>
      <c r="B267" s="87" t="s">
        <v>498</v>
      </c>
      <c r="C267" s="89">
        <v>986</v>
      </c>
    </row>
    <row r="268" customHeight="1" spans="1:3">
      <c r="A268" s="170">
        <v>2081107</v>
      </c>
      <c r="B268" s="87" t="s">
        <v>499</v>
      </c>
      <c r="C268" s="89">
        <v>365</v>
      </c>
    </row>
    <row r="269" customHeight="1" spans="1:3">
      <c r="A269" s="170">
        <v>2081199</v>
      </c>
      <c r="B269" s="87" t="s">
        <v>500</v>
      </c>
      <c r="C269" s="89">
        <v>2449</v>
      </c>
    </row>
    <row r="270" customHeight="1" spans="1:3">
      <c r="A270" s="170">
        <v>20815</v>
      </c>
      <c r="B270" s="84" t="s">
        <v>501</v>
      </c>
      <c r="C270" s="89">
        <f>SUM(C271:C273)</f>
        <v>223</v>
      </c>
    </row>
    <row r="271" customHeight="1" spans="1:3">
      <c r="A271" s="170">
        <v>2081501</v>
      </c>
      <c r="B271" s="87" t="s">
        <v>502</v>
      </c>
      <c r="C271" s="89">
        <v>85</v>
      </c>
    </row>
    <row r="272" customHeight="1" spans="1:3">
      <c r="A272" s="170">
        <v>2081502</v>
      </c>
      <c r="B272" s="87" t="s">
        <v>503</v>
      </c>
      <c r="C272" s="89">
        <v>129</v>
      </c>
    </row>
    <row r="273" customHeight="1" spans="1:3">
      <c r="A273" s="170">
        <v>2081503</v>
      </c>
      <c r="B273" s="87" t="s">
        <v>504</v>
      </c>
      <c r="C273" s="89">
        <v>9</v>
      </c>
    </row>
    <row r="274" customHeight="1" spans="1:3">
      <c r="A274" s="170">
        <v>20816</v>
      </c>
      <c r="B274" s="84" t="s">
        <v>505</v>
      </c>
      <c r="C274" s="89">
        <f>SUM(C275:C276)</f>
        <v>54</v>
      </c>
    </row>
    <row r="275" customHeight="1" spans="1:3">
      <c r="A275" s="170">
        <v>2081601</v>
      </c>
      <c r="B275" s="87" t="s">
        <v>290</v>
      </c>
      <c r="C275" s="89">
        <v>5</v>
      </c>
    </row>
    <row r="276" customHeight="1" spans="1:3">
      <c r="A276" s="170">
        <v>2081699</v>
      </c>
      <c r="B276" s="87" t="s">
        <v>506</v>
      </c>
      <c r="C276" s="89">
        <v>49</v>
      </c>
    </row>
    <row r="277" customHeight="1" spans="1:3">
      <c r="A277" s="170">
        <v>20819</v>
      </c>
      <c r="B277" s="84" t="s">
        <v>507</v>
      </c>
      <c r="C277" s="89">
        <f>SUM(C278:C279)</f>
        <v>3489</v>
      </c>
    </row>
    <row r="278" customHeight="1" spans="1:3">
      <c r="A278" s="170">
        <v>2081901</v>
      </c>
      <c r="B278" s="87" t="s">
        <v>508</v>
      </c>
      <c r="C278" s="89">
        <v>328</v>
      </c>
    </row>
    <row r="279" customHeight="1" spans="1:3">
      <c r="A279" s="170">
        <v>2081902</v>
      </c>
      <c r="B279" s="87" t="s">
        <v>509</v>
      </c>
      <c r="C279" s="89">
        <v>3161</v>
      </c>
    </row>
    <row r="280" customHeight="1" spans="1:3">
      <c r="A280" s="170">
        <v>20820</v>
      </c>
      <c r="B280" s="84" t="s">
        <v>510</v>
      </c>
      <c r="C280" s="89">
        <f>SUM(C281:C281)</f>
        <v>253</v>
      </c>
    </row>
    <row r="281" customHeight="1" spans="1:3">
      <c r="A281" s="170">
        <v>2082002</v>
      </c>
      <c r="B281" s="87" t="s">
        <v>511</v>
      </c>
      <c r="C281" s="89">
        <v>253</v>
      </c>
    </row>
    <row r="282" customHeight="1" spans="1:3">
      <c r="A282" s="170">
        <v>20821</v>
      </c>
      <c r="B282" s="84" t="s">
        <v>512</v>
      </c>
      <c r="C282" s="89">
        <f>SUM(C283:C283)</f>
        <v>3955</v>
      </c>
    </row>
    <row r="283" customHeight="1" spans="1:3">
      <c r="A283" s="170">
        <v>2082102</v>
      </c>
      <c r="B283" s="87" t="s">
        <v>513</v>
      </c>
      <c r="C283" s="89">
        <v>3955</v>
      </c>
    </row>
    <row r="284" customHeight="1" spans="1:3">
      <c r="A284" s="170">
        <v>20825</v>
      </c>
      <c r="B284" s="84" t="s">
        <v>514</v>
      </c>
      <c r="C284" s="89">
        <f>SUM(C285:C285)</f>
        <v>101</v>
      </c>
    </row>
    <row r="285" customHeight="1" spans="1:3">
      <c r="A285" s="170">
        <v>2082502</v>
      </c>
      <c r="B285" s="87" t="s">
        <v>515</v>
      </c>
      <c r="C285" s="89">
        <v>101</v>
      </c>
    </row>
    <row r="286" customHeight="1" spans="1:3">
      <c r="A286" s="170">
        <v>20826</v>
      </c>
      <c r="B286" s="84" t="s">
        <v>516</v>
      </c>
      <c r="C286" s="89">
        <f>SUM(C287:C287)</f>
        <v>11804</v>
      </c>
    </row>
    <row r="287" customHeight="1" spans="1:3">
      <c r="A287" s="170">
        <v>2082602</v>
      </c>
      <c r="B287" s="87" t="s">
        <v>517</v>
      </c>
      <c r="C287" s="89">
        <v>11804</v>
      </c>
    </row>
    <row r="288" customHeight="1" spans="1:3">
      <c r="A288" s="170">
        <v>20899</v>
      </c>
      <c r="B288" s="84" t="s">
        <v>518</v>
      </c>
      <c r="C288" s="89">
        <f>C289</f>
        <v>13953</v>
      </c>
    </row>
    <row r="289" customHeight="1" spans="1:3">
      <c r="A289" s="170">
        <v>2089901</v>
      </c>
      <c r="B289" s="87" t="s">
        <v>519</v>
      </c>
      <c r="C289" s="89">
        <v>13953</v>
      </c>
    </row>
    <row r="290" customHeight="1" spans="1:3">
      <c r="A290" s="170">
        <v>210</v>
      </c>
      <c r="B290" s="84" t="s">
        <v>520</v>
      </c>
      <c r="C290" s="86">
        <v>90237</v>
      </c>
    </row>
    <row r="291" customHeight="1" spans="1:3">
      <c r="A291" s="170">
        <v>21001</v>
      </c>
      <c r="B291" s="84" t="s">
        <v>521</v>
      </c>
      <c r="C291" s="89">
        <f>SUM(C292:C294)</f>
        <v>896</v>
      </c>
    </row>
    <row r="292" customHeight="1" spans="1:3">
      <c r="A292" s="170">
        <v>2100101</v>
      </c>
      <c r="B292" s="87" t="s">
        <v>290</v>
      </c>
      <c r="C292" s="89">
        <v>536</v>
      </c>
    </row>
    <row r="293" customHeight="1" spans="1:3">
      <c r="A293" s="170">
        <v>2100102</v>
      </c>
      <c r="B293" s="87" t="s">
        <v>291</v>
      </c>
      <c r="C293" s="89">
        <v>30</v>
      </c>
    </row>
    <row r="294" customHeight="1" spans="1:3">
      <c r="A294" s="170">
        <v>2100199</v>
      </c>
      <c r="B294" s="87" t="s">
        <v>522</v>
      </c>
      <c r="C294" s="89">
        <v>330</v>
      </c>
    </row>
    <row r="295" customHeight="1" spans="1:3">
      <c r="A295" s="170">
        <v>21002</v>
      </c>
      <c r="B295" s="84" t="s">
        <v>523</v>
      </c>
      <c r="C295" s="89">
        <f>SUM(C296:C297)</f>
        <v>2901</v>
      </c>
    </row>
    <row r="296" customHeight="1" spans="1:3">
      <c r="A296" s="170">
        <v>2100201</v>
      </c>
      <c r="B296" s="87" t="s">
        <v>524</v>
      </c>
      <c r="C296" s="89">
        <v>1552</v>
      </c>
    </row>
    <row r="297" customHeight="1" spans="1:3">
      <c r="A297" s="170">
        <v>2100202</v>
      </c>
      <c r="B297" s="87" t="s">
        <v>525</v>
      </c>
      <c r="C297" s="89">
        <v>1349</v>
      </c>
    </row>
    <row r="298" customHeight="1" spans="1:3">
      <c r="A298" s="170">
        <v>21003</v>
      </c>
      <c r="B298" s="84" t="s">
        <v>526</v>
      </c>
      <c r="C298" s="89">
        <f>SUM(C299:C300)</f>
        <v>14420</v>
      </c>
    </row>
    <row r="299" customHeight="1" spans="1:3">
      <c r="A299" s="170">
        <v>2100302</v>
      </c>
      <c r="B299" s="87" t="s">
        <v>527</v>
      </c>
      <c r="C299" s="89">
        <v>8675</v>
      </c>
    </row>
    <row r="300" customHeight="1" spans="1:3">
      <c r="A300" s="170">
        <v>2100399</v>
      </c>
      <c r="B300" s="87" t="s">
        <v>528</v>
      </c>
      <c r="C300" s="89">
        <v>5745</v>
      </c>
    </row>
    <row r="301" customHeight="1" spans="1:3">
      <c r="A301" s="170">
        <v>21004</v>
      </c>
      <c r="B301" s="84" t="s">
        <v>529</v>
      </c>
      <c r="C301" s="89">
        <f>SUM(C302:C310)</f>
        <v>8278</v>
      </c>
    </row>
    <row r="302" customHeight="1" spans="1:3">
      <c r="A302" s="170">
        <v>2100401</v>
      </c>
      <c r="B302" s="87" t="s">
        <v>530</v>
      </c>
      <c r="C302" s="89">
        <v>793</v>
      </c>
    </row>
    <row r="303" customHeight="1" spans="1:3">
      <c r="A303" s="170">
        <v>2100402</v>
      </c>
      <c r="B303" s="87" t="s">
        <v>531</v>
      </c>
      <c r="C303" s="89">
        <v>211</v>
      </c>
    </row>
    <row r="304" customHeight="1" spans="1:3">
      <c r="A304" s="170">
        <v>2100403</v>
      </c>
      <c r="B304" s="87" t="s">
        <v>532</v>
      </c>
      <c r="C304" s="89">
        <v>150</v>
      </c>
    </row>
    <row r="305" customHeight="1" spans="1:3">
      <c r="A305" s="170">
        <v>2100404</v>
      </c>
      <c r="B305" s="87" t="s">
        <v>533</v>
      </c>
      <c r="C305" s="89">
        <v>306</v>
      </c>
    </row>
    <row r="306" customHeight="1" spans="1:3">
      <c r="A306" s="170">
        <v>2100405</v>
      </c>
      <c r="B306" s="87" t="s">
        <v>534</v>
      </c>
      <c r="C306" s="89">
        <v>182</v>
      </c>
    </row>
    <row r="307" customHeight="1" spans="1:3">
      <c r="A307" s="170">
        <v>2100406</v>
      </c>
      <c r="B307" s="87" t="s">
        <v>535</v>
      </c>
      <c r="C307" s="89">
        <v>5</v>
      </c>
    </row>
    <row r="308" customHeight="1" spans="1:3">
      <c r="A308" s="170">
        <v>2100408</v>
      </c>
      <c r="B308" s="87" t="s">
        <v>536</v>
      </c>
      <c r="C308" s="89">
        <v>5764</v>
      </c>
    </row>
    <row r="309" customHeight="1" spans="1:3">
      <c r="A309" s="170">
        <v>2100409</v>
      </c>
      <c r="B309" s="87" t="s">
        <v>537</v>
      </c>
      <c r="C309" s="89">
        <v>384</v>
      </c>
    </row>
    <row r="310" customHeight="1" spans="1:3">
      <c r="A310" s="170">
        <v>2100499</v>
      </c>
      <c r="B310" s="87" t="s">
        <v>538</v>
      </c>
      <c r="C310" s="89">
        <v>483</v>
      </c>
    </row>
    <row r="311" customHeight="1" spans="1:3">
      <c r="A311" s="170">
        <v>21006</v>
      </c>
      <c r="B311" s="84" t="s">
        <v>539</v>
      </c>
      <c r="C311" s="89">
        <f>SUM(C312:C312)</f>
        <v>124</v>
      </c>
    </row>
    <row r="312" customHeight="1" spans="1:3">
      <c r="A312" s="170">
        <v>2100601</v>
      </c>
      <c r="B312" s="87" t="s">
        <v>540</v>
      </c>
      <c r="C312" s="89">
        <v>124</v>
      </c>
    </row>
    <row r="313" customHeight="1" spans="1:3">
      <c r="A313" s="170">
        <v>21007</v>
      </c>
      <c r="B313" s="84" t="s">
        <v>541</v>
      </c>
      <c r="C313" s="89">
        <f>SUM(C314:C315)</f>
        <v>3714</v>
      </c>
    </row>
    <row r="314" customHeight="1" spans="1:3">
      <c r="A314" s="170">
        <v>2100717</v>
      </c>
      <c r="B314" s="87" t="s">
        <v>542</v>
      </c>
      <c r="C314" s="89">
        <v>558</v>
      </c>
    </row>
    <row r="315" customHeight="1" spans="1:3">
      <c r="A315" s="170">
        <v>2100799</v>
      </c>
      <c r="B315" s="87" t="s">
        <v>543</v>
      </c>
      <c r="C315" s="89">
        <v>3156</v>
      </c>
    </row>
    <row r="316" customHeight="1" spans="1:3">
      <c r="A316" s="170">
        <v>21010</v>
      </c>
      <c r="B316" s="84" t="s">
        <v>544</v>
      </c>
      <c r="C316" s="89">
        <f>SUM(C317:C319)</f>
        <v>1929</v>
      </c>
    </row>
    <row r="317" customHeight="1" spans="1:3">
      <c r="A317" s="170">
        <v>2101001</v>
      </c>
      <c r="B317" s="87" t="s">
        <v>290</v>
      </c>
      <c r="C317" s="89">
        <v>1334</v>
      </c>
    </row>
    <row r="318" customHeight="1" spans="1:3">
      <c r="A318" s="170">
        <v>2101016</v>
      </c>
      <c r="B318" s="87" t="s">
        <v>545</v>
      </c>
      <c r="C318" s="89">
        <v>170</v>
      </c>
    </row>
    <row r="319" customHeight="1" spans="1:3">
      <c r="A319" s="170">
        <v>2101099</v>
      </c>
      <c r="B319" s="87" t="s">
        <v>546</v>
      </c>
      <c r="C319" s="89">
        <v>425</v>
      </c>
    </row>
    <row r="320" customHeight="1" spans="1:3">
      <c r="A320" s="170">
        <v>21011</v>
      </c>
      <c r="B320" s="84" t="s">
        <v>547</v>
      </c>
      <c r="C320" s="89">
        <f>SUM(C321:C323)</f>
        <v>3698</v>
      </c>
    </row>
    <row r="321" customHeight="1" spans="1:3">
      <c r="A321" s="170">
        <v>2101101</v>
      </c>
      <c r="B321" s="87" t="s">
        <v>548</v>
      </c>
      <c r="C321" s="89">
        <v>952</v>
      </c>
    </row>
    <row r="322" customHeight="1" spans="1:3">
      <c r="A322" s="170">
        <v>2101102</v>
      </c>
      <c r="B322" s="87" t="s">
        <v>549</v>
      </c>
      <c r="C322" s="89">
        <v>2593</v>
      </c>
    </row>
    <row r="323" customHeight="1" spans="1:3">
      <c r="A323" s="170">
        <v>2101199</v>
      </c>
      <c r="B323" s="87" t="s">
        <v>550</v>
      </c>
      <c r="C323" s="89">
        <v>153</v>
      </c>
    </row>
    <row r="324" customHeight="1" spans="1:3">
      <c r="A324" s="170">
        <v>21012</v>
      </c>
      <c r="B324" s="84" t="s">
        <v>551</v>
      </c>
      <c r="C324" s="89">
        <f>SUM(C325:C326)</f>
        <v>46403</v>
      </c>
    </row>
    <row r="325" customHeight="1" spans="1:3">
      <c r="A325" s="170">
        <v>2101202</v>
      </c>
      <c r="B325" s="87" t="s">
        <v>552</v>
      </c>
      <c r="C325" s="89">
        <v>45902</v>
      </c>
    </row>
    <row r="326" customHeight="1" spans="1:3">
      <c r="A326" s="170">
        <v>2101299</v>
      </c>
      <c r="B326" s="87" t="s">
        <v>553</v>
      </c>
      <c r="C326" s="89">
        <v>501</v>
      </c>
    </row>
    <row r="327" customHeight="1" spans="1:3">
      <c r="A327" s="170">
        <v>21013</v>
      </c>
      <c r="B327" s="84" t="s">
        <v>554</v>
      </c>
      <c r="C327" s="89">
        <f>SUM(C328:C330)</f>
        <v>5562</v>
      </c>
    </row>
    <row r="328" customHeight="1" spans="1:3">
      <c r="A328" s="170">
        <v>2101301</v>
      </c>
      <c r="B328" s="87" t="s">
        <v>555</v>
      </c>
      <c r="C328" s="89">
        <v>5435</v>
      </c>
    </row>
    <row r="329" customHeight="1" spans="1:3">
      <c r="A329" s="170">
        <v>2101302</v>
      </c>
      <c r="B329" s="87" t="s">
        <v>556</v>
      </c>
      <c r="C329" s="89">
        <v>75</v>
      </c>
    </row>
    <row r="330" customHeight="1" spans="1:3">
      <c r="A330" s="170">
        <v>2101399</v>
      </c>
      <c r="B330" s="87" t="s">
        <v>557</v>
      </c>
      <c r="C330" s="89">
        <v>52</v>
      </c>
    </row>
    <row r="331" customHeight="1" spans="1:3">
      <c r="A331" s="170">
        <v>21099</v>
      </c>
      <c r="B331" s="84" t="s">
        <v>558</v>
      </c>
      <c r="C331" s="89">
        <f>C332</f>
        <v>2312</v>
      </c>
    </row>
    <row r="332" customHeight="1" spans="1:3">
      <c r="A332" s="170">
        <v>2109901</v>
      </c>
      <c r="B332" s="87" t="s">
        <v>559</v>
      </c>
      <c r="C332" s="89">
        <v>2312</v>
      </c>
    </row>
    <row r="333" customHeight="1" spans="1:3">
      <c r="A333" s="170">
        <v>211</v>
      </c>
      <c r="B333" s="84" t="s">
        <v>560</v>
      </c>
      <c r="C333" s="86">
        <v>9870</v>
      </c>
    </row>
    <row r="334" customHeight="1" spans="1:3">
      <c r="A334" s="170">
        <v>21101</v>
      </c>
      <c r="B334" s="84" t="s">
        <v>561</v>
      </c>
      <c r="C334" s="89">
        <f>SUM(C335:C336)</f>
        <v>1128</v>
      </c>
    </row>
    <row r="335" customHeight="1" spans="1:3">
      <c r="A335" s="170">
        <v>2110101</v>
      </c>
      <c r="B335" s="87" t="s">
        <v>290</v>
      </c>
      <c r="C335" s="89">
        <v>1116</v>
      </c>
    </row>
    <row r="336" customHeight="1" spans="1:3">
      <c r="A336" s="170">
        <v>2110199</v>
      </c>
      <c r="B336" s="87" t="s">
        <v>562</v>
      </c>
      <c r="C336" s="89">
        <v>12</v>
      </c>
    </row>
    <row r="337" customHeight="1" spans="1:3">
      <c r="A337" s="170">
        <v>21102</v>
      </c>
      <c r="B337" s="84" t="s">
        <v>563</v>
      </c>
      <c r="C337" s="89">
        <f>SUM(C338:C338)</f>
        <v>88</v>
      </c>
    </row>
    <row r="338" customHeight="1" spans="1:3">
      <c r="A338" s="170">
        <v>2110299</v>
      </c>
      <c r="B338" s="87" t="s">
        <v>564</v>
      </c>
      <c r="C338" s="89">
        <v>88</v>
      </c>
    </row>
    <row r="339" customHeight="1" spans="1:3">
      <c r="A339" s="170">
        <v>21103</v>
      </c>
      <c r="B339" s="84" t="s">
        <v>565</v>
      </c>
      <c r="C339" s="89">
        <f>SUM(C340:C342)</f>
        <v>5574</v>
      </c>
    </row>
    <row r="340" customHeight="1" spans="1:3">
      <c r="A340" s="170">
        <v>2110301</v>
      </c>
      <c r="B340" s="87" t="s">
        <v>566</v>
      </c>
      <c r="C340" s="89">
        <v>137</v>
      </c>
    </row>
    <row r="341" customHeight="1" spans="1:3">
      <c r="A341" s="170">
        <v>2110302</v>
      </c>
      <c r="B341" s="87" t="s">
        <v>567</v>
      </c>
      <c r="C341" s="89">
        <v>3108</v>
      </c>
    </row>
    <row r="342" customHeight="1" spans="1:3">
      <c r="A342" s="170">
        <v>2110399</v>
      </c>
      <c r="B342" s="87" t="s">
        <v>568</v>
      </c>
      <c r="C342" s="89">
        <v>2329</v>
      </c>
    </row>
    <row r="343" customHeight="1" spans="1:3">
      <c r="A343" s="170">
        <v>21104</v>
      </c>
      <c r="B343" s="84" t="s">
        <v>569</v>
      </c>
      <c r="C343" s="89">
        <f>SUM(C344:C346)</f>
        <v>1957</v>
      </c>
    </row>
    <row r="344" customHeight="1" spans="1:3">
      <c r="A344" s="170">
        <v>2110402</v>
      </c>
      <c r="B344" s="87" t="s">
        <v>570</v>
      </c>
      <c r="C344" s="89">
        <v>1495</v>
      </c>
    </row>
    <row r="345" customHeight="1" spans="1:3">
      <c r="A345" s="170">
        <v>2110403</v>
      </c>
      <c r="B345" s="87" t="s">
        <v>571</v>
      </c>
      <c r="C345" s="89">
        <v>71</v>
      </c>
    </row>
    <row r="346" customHeight="1" spans="1:3">
      <c r="A346" s="170">
        <v>2110499</v>
      </c>
      <c r="B346" s="87" t="s">
        <v>572</v>
      </c>
      <c r="C346" s="89">
        <v>391</v>
      </c>
    </row>
    <row r="347" customHeight="1" spans="1:3">
      <c r="A347" s="170">
        <v>21105</v>
      </c>
      <c r="B347" s="84" t="s">
        <v>573</v>
      </c>
      <c r="C347" s="89">
        <f>SUM(C348:C348)</f>
        <v>60</v>
      </c>
    </row>
    <row r="348" customHeight="1" spans="1:3">
      <c r="A348" s="170">
        <v>2110599</v>
      </c>
      <c r="B348" s="87" t="s">
        <v>574</v>
      </c>
      <c r="C348" s="89">
        <v>60</v>
      </c>
    </row>
    <row r="349" customHeight="1" spans="1:3">
      <c r="A349" s="170">
        <v>21110</v>
      </c>
      <c r="B349" s="84" t="s">
        <v>575</v>
      </c>
      <c r="C349" s="89">
        <f>C350</f>
        <v>549</v>
      </c>
    </row>
    <row r="350" customHeight="1" spans="1:3">
      <c r="A350" s="170">
        <v>2111001</v>
      </c>
      <c r="B350" s="87" t="s">
        <v>576</v>
      </c>
      <c r="C350" s="89">
        <v>549</v>
      </c>
    </row>
    <row r="351" customHeight="1" spans="1:3">
      <c r="A351" s="170">
        <v>21199</v>
      </c>
      <c r="B351" s="84" t="s">
        <v>577</v>
      </c>
      <c r="C351" s="89">
        <f>C352</f>
        <v>514</v>
      </c>
    </row>
    <row r="352" customHeight="1" spans="1:3">
      <c r="A352" s="170">
        <v>2119901</v>
      </c>
      <c r="B352" s="87" t="s">
        <v>578</v>
      </c>
      <c r="C352" s="89">
        <v>514</v>
      </c>
    </row>
    <row r="353" customHeight="1" spans="1:3">
      <c r="A353" s="170">
        <v>212</v>
      </c>
      <c r="B353" s="84" t="s">
        <v>579</v>
      </c>
      <c r="C353" s="86">
        <f>SUM(C354,C360,C362,C364,C366,C368)</f>
        <v>26098</v>
      </c>
    </row>
    <row r="354" customHeight="1" spans="1:3">
      <c r="A354" s="170">
        <v>21201</v>
      </c>
      <c r="B354" s="84" t="s">
        <v>580</v>
      </c>
      <c r="C354" s="89">
        <f>SUM(C355:C359)</f>
        <v>4081</v>
      </c>
    </row>
    <row r="355" customHeight="1" spans="1:3">
      <c r="A355" s="170">
        <v>2120101</v>
      </c>
      <c r="B355" s="87" t="s">
        <v>290</v>
      </c>
      <c r="C355" s="89">
        <v>481</v>
      </c>
    </row>
    <row r="356" customHeight="1" spans="1:3">
      <c r="A356" s="170">
        <v>2120104</v>
      </c>
      <c r="B356" s="87" t="s">
        <v>581</v>
      </c>
      <c r="C356" s="89">
        <v>359</v>
      </c>
    </row>
    <row r="357" customHeight="1" spans="1:3">
      <c r="A357" s="170">
        <v>2120105</v>
      </c>
      <c r="B357" s="87" t="s">
        <v>582</v>
      </c>
      <c r="C357" s="89">
        <v>2</v>
      </c>
    </row>
    <row r="358" customHeight="1" spans="1:3">
      <c r="A358" s="170">
        <v>2120106</v>
      </c>
      <c r="B358" s="87" t="s">
        <v>583</v>
      </c>
      <c r="C358" s="89">
        <v>50</v>
      </c>
    </row>
    <row r="359" customHeight="1" spans="1:3">
      <c r="A359" s="170">
        <v>2120199</v>
      </c>
      <c r="B359" s="87" t="s">
        <v>584</v>
      </c>
      <c r="C359" s="89">
        <v>3189</v>
      </c>
    </row>
    <row r="360" customHeight="1" spans="1:3">
      <c r="A360" s="170">
        <v>21202</v>
      </c>
      <c r="B360" s="84" t="s">
        <v>585</v>
      </c>
      <c r="C360" s="89">
        <f>C361</f>
        <v>4609</v>
      </c>
    </row>
    <row r="361" customHeight="1" spans="1:3">
      <c r="A361" s="170">
        <v>2120201</v>
      </c>
      <c r="B361" s="87" t="s">
        <v>586</v>
      </c>
      <c r="C361" s="89">
        <v>4609</v>
      </c>
    </row>
    <row r="362" customHeight="1" spans="1:3">
      <c r="A362" s="170">
        <v>21203</v>
      </c>
      <c r="B362" s="84" t="s">
        <v>587</v>
      </c>
      <c r="C362" s="89">
        <f>SUM(C363:C363)</f>
        <v>544</v>
      </c>
    </row>
    <row r="363" customHeight="1" spans="1:3">
      <c r="A363" s="170">
        <v>2120399</v>
      </c>
      <c r="B363" s="87" t="s">
        <v>588</v>
      </c>
      <c r="C363" s="89">
        <v>544</v>
      </c>
    </row>
    <row r="364" customHeight="1" spans="1:3">
      <c r="A364" s="170">
        <v>21205</v>
      </c>
      <c r="B364" s="84" t="s">
        <v>589</v>
      </c>
      <c r="C364" s="89">
        <f t="shared" ref="C364:C368" si="0">C365</f>
        <v>4356</v>
      </c>
    </row>
    <row r="365" customHeight="1" spans="1:3">
      <c r="A365" s="170">
        <v>2120501</v>
      </c>
      <c r="B365" s="87" t="s">
        <v>590</v>
      </c>
      <c r="C365" s="89">
        <v>4356</v>
      </c>
    </row>
    <row r="366" customHeight="1" spans="1:3">
      <c r="A366" s="170">
        <v>21206</v>
      </c>
      <c r="B366" s="84" t="s">
        <v>591</v>
      </c>
      <c r="C366" s="89">
        <f t="shared" si="0"/>
        <v>766</v>
      </c>
    </row>
    <row r="367" customHeight="1" spans="1:3">
      <c r="A367" s="170">
        <v>2120601</v>
      </c>
      <c r="B367" s="87" t="s">
        <v>592</v>
      </c>
      <c r="C367" s="89">
        <v>766</v>
      </c>
    </row>
    <row r="368" customHeight="1" spans="1:3">
      <c r="A368" s="170">
        <v>21299</v>
      </c>
      <c r="B368" s="84" t="s">
        <v>593</v>
      </c>
      <c r="C368" s="89">
        <f t="shared" si="0"/>
        <v>11742</v>
      </c>
    </row>
    <row r="369" customHeight="1" spans="1:3">
      <c r="A369" s="170">
        <v>2129999</v>
      </c>
      <c r="B369" s="87" t="s">
        <v>594</v>
      </c>
      <c r="C369" s="89">
        <v>11742</v>
      </c>
    </row>
    <row r="370" customHeight="1" spans="1:3">
      <c r="A370" s="170">
        <v>213</v>
      </c>
      <c r="B370" s="84" t="s">
        <v>595</v>
      </c>
      <c r="C370" s="86">
        <v>93319</v>
      </c>
    </row>
    <row r="371" customHeight="1" spans="1:3">
      <c r="A371" s="170">
        <v>21301</v>
      </c>
      <c r="B371" s="84" t="s">
        <v>596</v>
      </c>
      <c r="C371" s="89">
        <f>SUM(C372:C387)</f>
        <v>16392</v>
      </c>
    </row>
    <row r="372" customHeight="1" spans="1:3">
      <c r="A372" s="170">
        <v>2130101</v>
      </c>
      <c r="B372" s="87" t="s">
        <v>290</v>
      </c>
      <c r="C372" s="89">
        <v>1354</v>
      </c>
    </row>
    <row r="373" customHeight="1" spans="1:3">
      <c r="A373" s="170">
        <v>2130104</v>
      </c>
      <c r="B373" s="87" t="s">
        <v>300</v>
      </c>
      <c r="C373" s="89">
        <v>3203</v>
      </c>
    </row>
    <row r="374" customHeight="1" spans="1:3">
      <c r="A374" s="170">
        <v>2130105</v>
      </c>
      <c r="B374" s="87" t="s">
        <v>597</v>
      </c>
      <c r="C374" s="89">
        <v>40</v>
      </c>
    </row>
    <row r="375" customHeight="1" spans="1:3">
      <c r="A375" s="170">
        <v>2130106</v>
      </c>
      <c r="B375" s="87" t="s">
        <v>598</v>
      </c>
      <c r="C375" s="89">
        <v>111</v>
      </c>
    </row>
    <row r="376" customHeight="1" spans="1:3">
      <c r="A376" s="170">
        <v>2130108</v>
      </c>
      <c r="B376" s="87" t="s">
        <v>599</v>
      </c>
      <c r="C376" s="89">
        <v>29</v>
      </c>
    </row>
    <row r="377" customHeight="1" spans="1:3">
      <c r="A377" s="170">
        <v>2130109</v>
      </c>
      <c r="B377" s="87" t="s">
        <v>600</v>
      </c>
      <c r="C377" s="89">
        <v>34</v>
      </c>
    </row>
    <row r="378" customHeight="1" spans="1:3">
      <c r="A378" s="170">
        <v>2130110</v>
      </c>
      <c r="B378" s="87" t="s">
        <v>601</v>
      </c>
      <c r="C378" s="89">
        <v>21</v>
      </c>
    </row>
    <row r="379" customHeight="1" spans="1:3">
      <c r="A379" s="170">
        <v>2130112</v>
      </c>
      <c r="B379" s="87" t="s">
        <v>602</v>
      </c>
      <c r="C379" s="89">
        <v>20</v>
      </c>
    </row>
    <row r="380" customHeight="1" spans="1:3">
      <c r="A380" s="170">
        <v>2130119</v>
      </c>
      <c r="B380" s="87" t="s">
        <v>603</v>
      </c>
      <c r="C380" s="89">
        <v>23</v>
      </c>
    </row>
    <row r="381" customHeight="1" spans="1:3">
      <c r="A381" s="170">
        <v>2130120</v>
      </c>
      <c r="B381" s="87" t="s">
        <v>604</v>
      </c>
      <c r="C381" s="89">
        <v>30</v>
      </c>
    </row>
    <row r="382" customHeight="1" spans="1:3">
      <c r="A382" s="170">
        <v>2130122</v>
      </c>
      <c r="B382" s="87" t="s">
        <v>605</v>
      </c>
      <c r="C382" s="89">
        <v>44</v>
      </c>
    </row>
    <row r="383" customHeight="1" spans="1:3">
      <c r="A383" s="170">
        <v>2130124</v>
      </c>
      <c r="B383" s="87" t="s">
        <v>606</v>
      </c>
      <c r="C383" s="89">
        <v>514</v>
      </c>
    </row>
    <row r="384" customHeight="1" spans="1:3">
      <c r="A384" s="170">
        <v>2130126</v>
      </c>
      <c r="B384" s="87" t="s">
        <v>607</v>
      </c>
      <c r="C384" s="89">
        <v>35</v>
      </c>
    </row>
    <row r="385" customHeight="1" spans="1:3">
      <c r="A385" s="170">
        <v>2130135</v>
      </c>
      <c r="B385" s="87" t="s">
        <v>608</v>
      </c>
      <c r="C385" s="89">
        <v>30</v>
      </c>
    </row>
    <row r="386" customHeight="1" spans="1:3">
      <c r="A386" s="170">
        <v>2130148</v>
      </c>
      <c r="B386" s="87" t="s">
        <v>609</v>
      </c>
      <c r="C386" s="89">
        <v>27</v>
      </c>
    </row>
    <row r="387" customHeight="1" spans="1:3">
      <c r="A387" s="170">
        <v>2130199</v>
      </c>
      <c r="B387" s="87" t="s">
        <v>610</v>
      </c>
      <c r="C387" s="89">
        <v>10877</v>
      </c>
    </row>
    <row r="388" customHeight="1" spans="1:3">
      <c r="A388" s="170">
        <v>21302</v>
      </c>
      <c r="B388" s="84" t="s">
        <v>611</v>
      </c>
      <c r="C388" s="89">
        <f>SUM(C389:C401)</f>
        <v>8499</v>
      </c>
    </row>
    <row r="389" customHeight="1" spans="1:3">
      <c r="A389" s="170">
        <v>2130201</v>
      </c>
      <c r="B389" s="87" t="s">
        <v>290</v>
      </c>
      <c r="C389" s="89">
        <v>1517</v>
      </c>
    </row>
    <row r="390" customHeight="1" spans="1:3">
      <c r="A390" s="170">
        <v>2130204</v>
      </c>
      <c r="B390" s="87" t="s">
        <v>612</v>
      </c>
      <c r="C390" s="89">
        <v>561</v>
      </c>
    </row>
    <row r="391" customHeight="1" spans="1:3">
      <c r="A391" s="170">
        <v>2130205</v>
      </c>
      <c r="B391" s="87" t="s">
        <v>613</v>
      </c>
      <c r="C391" s="89">
        <v>115</v>
      </c>
    </row>
    <row r="392" customHeight="1" spans="1:3">
      <c r="A392" s="170">
        <v>2130206</v>
      </c>
      <c r="B392" s="87" t="s">
        <v>614</v>
      </c>
      <c r="C392" s="89">
        <v>40</v>
      </c>
    </row>
    <row r="393" customHeight="1" spans="1:3">
      <c r="A393" s="170">
        <v>2130207</v>
      </c>
      <c r="B393" s="87" t="s">
        <v>615</v>
      </c>
      <c r="C393" s="89">
        <v>21</v>
      </c>
    </row>
    <row r="394" customHeight="1" spans="1:3">
      <c r="A394" s="170">
        <v>2130208</v>
      </c>
      <c r="B394" s="87" t="s">
        <v>616</v>
      </c>
      <c r="C394" s="89">
        <v>19</v>
      </c>
    </row>
    <row r="395" customHeight="1" spans="1:3">
      <c r="A395" s="170">
        <v>2130209</v>
      </c>
      <c r="B395" s="87" t="s">
        <v>617</v>
      </c>
      <c r="C395" s="89">
        <v>4600</v>
      </c>
    </row>
    <row r="396" customHeight="1" spans="1:3">
      <c r="A396" s="170">
        <v>2130213</v>
      </c>
      <c r="B396" s="87" t="s">
        <v>618</v>
      </c>
      <c r="C396" s="89">
        <v>28</v>
      </c>
    </row>
    <row r="397" customHeight="1" spans="1:3">
      <c r="A397" s="170">
        <v>2130219</v>
      </c>
      <c r="B397" s="87" t="s">
        <v>619</v>
      </c>
      <c r="C397" s="89">
        <v>9</v>
      </c>
    </row>
    <row r="398" customHeight="1" spans="1:3">
      <c r="A398" s="170">
        <v>2130224</v>
      </c>
      <c r="B398" s="87" t="s">
        <v>620</v>
      </c>
      <c r="C398" s="89">
        <v>54</v>
      </c>
    </row>
    <row r="399" customHeight="1" spans="1:3">
      <c r="A399" s="170">
        <v>2130227</v>
      </c>
      <c r="B399" s="87" t="s">
        <v>621</v>
      </c>
      <c r="C399" s="89">
        <v>14</v>
      </c>
    </row>
    <row r="400" customHeight="1" spans="1:3">
      <c r="A400" s="170">
        <v>2130234</v>
      </c>
      <c r="B400" s="87" t="s">
        <v>622</v>
      </c>
      <c r="C400" s="89">
        <v>55</v>
      </c>
    </row>
    <row r="401" customHeight="1" spans="1:3">
      <c r="A401" s="170">
        <v>2130299</v>
      </c>
      <c r="B401" s="87" t="s">
        <v>623</v>
      </c>
      <c r="C401" s="89">
        <v>1466</v>
      </c>
    </row>
    <row r="402" customHeight="1" spans="1:3">
      <c r="A402" s="170">
        <v>21303</v>
      </c>
      <c r="B402" s="84" t="s">
        <v>624</v>
      </c>
      <c r="C402" s="89">
        <f>SUM(C403:C411)</f>
        <v>13357</v>
      </c>
    </row>
    <row r="403" customHeight="1" spans="1:3">
      <c r="A403" s="170">
        <v>2130301</v>
      </c>
      <c r="B403" s="87" t="s">
        <v>290</v>
      </c>
      <c r="C403" s="89">
        <v>877</v>
      </c>
    </row>
    <row r="404" customHeight="1" spans="1:3">
      <c r="A404" s="170">
        <v>2130305</v>
      </c>
      <c r="B404" s="87" t="s">
        <v>625</v>
      </c>
      <c r="C404" s="89">
        <v>10268</v>
      </c>
    </row>
    <row r="405" customHeight="1" spans="1:3">
      <c r="A405" s="170">
        <v>2130306</v>
      </c>
      <c r="B405" s="87" t="s">
        <v>626</v>
      </c>
      <c r="C405" s="89">
        <v>1113</v>
      </c>
    </row>
    <row r="406" customHeight="1" spans="1:3">
      <c r="A406" s="170">
        <v>2130314</v>
      </c>
      <c r="B406" s="87" t="s">
        <v>627</v>
      </c>
      <c r="C406" s="89">
        <v>5</v>
      </c>
    </row>
    <row r="407" customHeight="1" spans="1:3">
      <c r="A407" s="170">
        <v>2130316</v>
      </c>
      <c r="B407" s="87" t="s">
        <v>628</v>
      </c>
      <c r="C407" s="89">
        <v>3</v>
      </c>
    </row>
    <row r="408" customHeight="1" spans="1:3">
      <c r="A408" s="170">
        <v>2130321</v>
      </c>
      <c r="B408" s="87" t="s">
        <v>629</v>
      </c>
      <c r="C408" s="89">
        <v>39</v>
      </c>
    </row>
    <row r="409" customHeight="1" spans="1:3">
      <c r="A409" s="170">
        <v>2130322</v>
      </c>
      <c r="B409" s="87" t="s">
        <v>630</v>
      </c>
      <c r="C409" s="89">
        <v>10</v>
      </c>
    </row>
    <row r="410" customHeight="1" spans="1:3">
      <c r="A410" s="170">
        <v>2130335</v>
      </c>
      <c r="B410" s="87" t="s">
        <v>631</v>
      </c>
      <c r="C410" s="89">
        <v>528</v>
      </c>
    </row>
    <row r="411" customHeight="1" spans="1:3">
      <c r="A411" s="170">
        <v>2130399</v>
      </c>
      <c r="B411" s="87" t="s">
        <v>632</v>
      </c>
      <c r="C411" s="89">
        <v>514</v>
      </c>
    </row>
    <row r="412" customHeight="1" spans="1:3">
      <c r="A412" s="170">
        <v>21305</v>
      </c>
      <c r="B412" s="84" t="s">
        <v>633</v>
      </c>
      <c r="C412" s="89">
        <f>SUM(C413:C416)</f>
        <v>47998</v>
      </c>
    </row>
    <row r="413" customHeight="1" spans="1:3">
      <c r="A413" s="170">
        <v>2130501</v>
      </c>
      <c r="B413" s="87" t="s">
        <v>290</v>
      </c>
      <c r="C413" s="89">
        <v>153</v>
      </c>
    </row>
    <row r="414" customHeight="1" spans="1:3">
      <c r="A414" s="170">
        <v>2130502</v>
      </c>
      <c r="B414" s="87" t="s">
        <v>291</v>
      </c>
      <c r="C414" s="89">
        <v>119</v>
      </c>
    </row>
    <row r="415" customHeight="1" spans="1:3">
      <c r="A415" s="170">
        <v>2130504</v>
      </c>
      <c r="B415" s="87" t="s">
        <v>634</v>
      </c>
      <c r="C415" s="89">
        <v>28837</v>
      </c>
    </row>
    <row r="416" customHeight="1" spans="1:3">
      <c r="A416" s="170">
        <v>2130599</v>
      </c>
      <c r="B416" s="87" t="s">
        <v>635</v>
      </c>
      <c r="C416" s="89">
        <v>18889</v>
      </c>
    </row>
    <row r="417" customHeight="1" spans="1:3">
      <c r="A417" s="170">
        <v>21306</v>
      </c>
      <c r="B417" s="84" t="s">
        <v>636</v>
      </c>
      <c r="C417" s="89">
        <f>SUM(C418:C419)</f>
        <v>142</v>
      </c>
    </row>
    <row r="418" customHeight="1" spans="1:3">
      <c r="A418" s="170">
        <v>2130602</v>
      </c>
      <c r="B418" s="87" t="s">
        <v>637</v>
      </c>
      <c r="C418" s="89">
        <v>128</v>
      </c>
    </row>
    <row r="419" customHeight="1" spans="1:3">
      <c r="A419" s="170">
        <v>2130603</v>
      </c>
      <c r="B419" s="87" t="s">
        <v>638</v>
      </c>
      <c r="C419" s="89">
        <v>14</v>
      </c>
    </row>
    <row r="420" customHeight="1" spans="1:3">
      <c r="A420" s="170">
        <v>21307</v>
      </c>
      <c r="B420" s="84" t="s">
        <v>639</v>
      </c>
      <c r="C420" s="89">
        <f>SUM(C421:C423)</f>
        <v>6046</v>
      </c>
    </row>
    <row r="421" customHeight="1" spans="1:3">
      <c r="A421" s="170">
        <v>2130701</v>
      </c>
      <c r="B421" s="87" t="s">
        <v>640</v>
      </c>
      <c r="C421" s="89">
        <v>1002</v>
      </c>
    </row>
    <row r="422" customHeight="1" spans="1:3">
      <c r="A422" s="170">
        <v>2130705</v>
      </c>
      <c r="B422" s="87" t="s">
        <v>641</v>
      </c>
      <c r="C422" s="89">
        <v>4173</v>
      </c>
    </row>
    <row r="423" customHeight="1" spans="1:3">
      <c r="A423" s="170">
        <v>2130799</v>
      </c>
      <c r="B423" s="87" t="s">
        <v>642</v>
      </c>
      <c r="C423" s="89">
        <v>871</v>
      </c>
    </row>
    <row r="424" customHeight="1" spans="1:3">
      <c r="A424" s="170">
        <v>21308</v>
      </c>
      <c r="B424" s="84" t="s">
        <v>643</v>
      </c>
      <c r="C424" s="89">
        <f>SUM(C425:C426)</f>
        <v>834</v>
      </c>
    </row>
    <row r="425" customHeight="1" spans="1:3">
      <c r="A425" s="170">
        <v>2130803</v>
      </c>
      <c r="B425" s="87" t="s">
        <v>644</v>
      </c>
      <c r="C425" s="89">
        <v>604</v>
      </c>
    </row>
    <row r="426" customHeight="1" spans="1:3">
      <c r="A426" s="170">
        <v>2130899</v>
      </c>
      <c r="B426" s="87" t="s">
        <v>645</v>
      </c>
      <c r="C426" s="89">
        <v>230</v>
      </c>
    </row>
    <row r="427" customHeight="1" spans="1:3">
      <c r="A427" s="170">
        <v>21399</v>
      </c>
      <c r="B427" s="84" t="s">
        <v>646</v>
      </c>
      <c r="C427" s="89">
        <v>51</v>
      </c>
    </row>
    <row r="428" customHeight="1" spans="1:3">
      <c r="A428" s="170">
        <v>2139999</v>
      </c>
      <c r="B428" s="87" t="s">
        <v>647</v>
      </c>
      <c r="C428" s="89">
        <v>51</v>
      </c>
    </row>
    <row r="429" customHeight="1" spans="1:3">
      <c r="A429" s="170">
        <v>214</v>
      </c>
      <c r="B429" s="84" t="s">
        <v>648</v>
      </c>
      <c r="C429" s="86">
        <v>25967</v>
      </c>
    </row>
    <row r="430" customHeight="1" spans="1:3">
      <c r="A430" s="170">
        <v>21401</v>
      </c>
      <c r="B430" s="84" t="s">
        <v>649</v>
      </c>
      <c r="C430" s="89">
        <f>SUM(C431:C434)</f>
        <v>21874</v>
      </c>
    </row>
    <row r="431" customHeight="1" spans="1:3">
      <c r="A431" s="170">
        <v>2140101</v>
      </c>
      <c r="B431" s="87" t="s">
        <v>290</v>
      </c>
      <c r="C431" s="89">
        <v>1538</v>
      </c>
    </row>
    <row r="432" customHeight="1" spans="1:3">
      <c r="A432" s="170">
        <v>2140102</v>
      </c>
      <c r="B432" s="87" t="s">
        <v>291</v>
      </c>
      <c r="C432" s="89">
        <v>1265</v>
      </c>
    </row>
    <row r="433" customHeight="1" spans="1:3">
      <c r="A433" s="170">
        <v>2140104</v>
      </c>
      <c r="B433" s="87" t="s">
        <v>650</v>
      </c>
      <c r="C433" s="89">
        <v>18301</v>
      </c>
    </row>
    <row r="434" customHeight="1" spans="1:3">
      <c r="A434" s="170">
        <v>2140199</v>
      </c>
      <c r="B434" s="87" t="s">
        <v>651</v>
      </c>
      <c r="C434" s="89">
        <v>770</v>
      </c>
    </row>
    <row r="435" customHeight="1" spans="1:3">
      <c r="A435" s="170">
        <v>21404</v>
      </c>
      <c r="B435" s="84" t="s">
        <v>652</v>
      </c>
      <c r="C435" s="89">
        <f>SUM(C436:C437)</f>
        <v>491</v>
      </c>
    </row>
    <row r="436" customHeight="1" spans="1:3">
      <c r="A436" s="170">
        <v>2140401</v>
      </c>
      <c r="B436" s="87" t="s">
        <v>653</v>
      </c>
      <c r="C436" s="89">
        <v>476</v>
      </c>
    </row>
    <row r="437" customHeight="1" spans="1:3">
      <c r="A437" s="170">
        <v>2140499</v>
      </c>
      <c r="B437" s="87" t="s">
        <v>654</v>
      </c>
      <c r="C437" s="89">
        <v>15</v>
      </c>
    </row>
    <row r="438" customHeight="1" spans="1:3">
      <c r="A438" s="170">
        <v>21406</v>
      </c>
      <c r="B438" s="84" t="s">
        <v>655</v>
      </c>
      <c r="C438" s="89">
        <f>SUM(C439:C439)</f>
        <v>3582</v>
      </c>
    </row>
    <row r="439" customHeight="1" spans="1:3">
      <c r="A439" s="170">
        <v>2140601</v>
      </c>
      <c r="B439" s="87" t="s">
        <v>656</v>
      </c>
      <c r="C439" s="89">
        <v>3582</v>
      </c>
    </row>
    <row r="440" customHeight="1" spans="1:3">
      <c r="A440" s="170">
        <v>21499</v>
      </c>
      <c r="B440" s="84" t="s">
        <v>657</v>
      </c>
      <c r="C440" s="89">
        <f>SUM(C441:C441)</f>
        <v>20</v>
      </c>
    </row>
    <row r="441" customHeight="1" spans="1:3">
      <c r="A441" s="170">
        <v>2149999</v>
      </c>
      <c r="B441" s="87" t="s">
        <v>658</v>
      </c>
      <c r="C441" s="89">
        <v>20</v>
      </c>
    </row>
    <row r="442" customHeight="1" spans="1:3">
      <c r="A442" s="170">
        <v>215</v>
      </c>
      <c r="B442" s="84" t="s">
        <v>659</v>
      </c>
      <c r="C442" s="86">
        <v>7419</v>
      </c>
    </row>
    <row r="443" customHeight="1" spans="1:3">
      <c r="A443" s="170">
        <v>21505</v>
      </c>
      <c r="B443" s="84" t="s">
        <v>660</v>
      </c>
      <c r="C443" s="89">
        <f>SUM(C444:C445)</f>
        <v>6596</v>
      </c>
    </row>
    <row r="444" customHeight="1" spans="1:3">
      <c r="A444" s="170">
        <v>2150508</v>
      </c>
      <c r="B444" s="87" t="s">
        <v>661</v>
      </c>
      <c r="C444" s="89">
        <v>8</v>
      </c>
    </row>
    <row r="445" customHeight="1" spans="1:3">
      <c r="A445" s="170">
        <v>2150599</v>
      </c>
      <c r="B445" s="87" t="s">
        <v>662</v>
      </c>
      <c r="C445" s="89">
        <v>6588</v>
      </c>
    </row>
    <row r="446" customHeight="1" spans="1:3">
      <c r="A446" s="170">
        <v>21506</v>
      </c>
      <c r="B446" s="84" t="s">
        <v>663</v>
      </c>
      <c r="C446" s="89">
        <f>SUM(C447:C450)</f>
        <v>531</v>
      </c>
    </row>
    <row r="447" customHeight="1" spans="1:3">
      <c r="A447" s="170">
        <v>2150601</v>
      </c>
      <c r="B447" s="87" t="s">
        <v>290</v>
      </c>
      <c r="C447" s="89">
        <v>301</v>
      </c>
    </row>
    <row r="448" customHeight="1" spans="1:3">
      <c r="A448" s="170">
        <v>2150602</v>
      </c>
      <c r="B448" s="87" t="s">
        <v>291</v>
      </c>
      <c r="C448" s="89">
        <v>25</v>
      </c>
    </row>
    <row r="449" customHeight="1" spans="1:3">
      <c r="A449" s="170">
        <v>2150605</v>
      </c>
      <c r="B449" s="87" t="s">
        <v>664</v>
      </c>
      <c r="C449" s="89">
        <v>115</v>
      </c>
    </row>
    <row r="450" customHeight="1" spans="1:3">
      <c r="A450" s="170">
        <v>2150699</v>
      </c>
      <c r="B450" s="87" t="s">
        <v>665</v>
      </c>
      <c r="C450" s="89">
        <v>90</v>
      </c>
    </row>
    <row r="451" customHeight="1" spans="1:3">
      <c r="A451" s="170">
        <v>21507</v>
      </c>
      <c r="B451" s="84" t="s">
        <v>666</v>
      </c>
      <c r="C451" s="89">
        <f>SUM(C452:C454)</f>
        <v>146</v>
      </c>
    </row>
    <row r="452" customHeight="1" spans="1:3">
      <c r="A452" s="170">
        <v>2150701</v>
      </c>
      <c r="B452" s="87" t="s">
        <v>290</v>
      </c>
      <c r="C452" s="89">
        <v>116</v>
      </c>
    </row>
    <row r="453" customHeight="1" spans="1:3">
      <c r="A453" s="170">
        <v>2150702</v>
      </c>
      <c r="B453" s="87" t="s">
        <v>291</v>
      </c>
      <c r="C453" s="89">
        <v>8</v>
      </c>
    </row>
    <row r="454" customHeight="1" spans="1:3">
      <c r="A454" s="170">
        <v>2150799</v>
      </c>
      <c r="B454" s="87" t="s">
        <v>667</v>
      </c>
      <c r="C454" s="89">
        <v>22</v>
      </c>
    </row>
    <row r="455" customHeight="1" spans="1:3">
      <c r="A455" s="170">
        <v>21508</v>
      </c>
      <c r="B455" s="84" t="s">
        <v>668</v>
      </c>
      <c r="C455" s="89">
        <f>SUM(C456:C456)</f>
        <v>146</v>
      </c>
    </row>
    <row r="456" customHeight="1" spans="1:3">
      <c r="A456" s="170">
        <v>2150805</v>
      </c>
      <c r="B456" s="87" t="s">
        <v>669</v>
      </c>
      <c r="C456" s="89">
        <v>146</v>
      </c>
    </row>
    <row r="457" customHeight="1" spans="1:3">
      <c r="A457" s="170">
        <v>216</v>
      </c>
      <c r="B457" s="84" t="s">
        <v>670</v>
      </c>
      <c r="C457" s="86">
        <v>418</v>
      </c>
    </row>
    <row r="458" customHeight="1" spans="1:3">
      <c r="A458" s="170">
        <v>21602</v>
      </c>
      <c r="B458" s="84" t="s">
        <v>671</v>
      </c>
      <c r="C458" s="89">
        <f>SUM(C459:C459)</f>
        <v>162</v>
      </c>
    </row>
    <row r="459" customHeight="1" spans="1:3">
      <c r="A459" s="170">
        <v>2160250</v>
      </c>
      <c r="B459" s="87" t="s">
        <v>300</v>
      </c>
      <c r="C459" s="89">
        <v>162</v>
      </c>
    </row>
    <row r="460" customHeight="1" spans="1:3">
      <c r="A460" s="170">
        <v>21605</v>
      </c>
      <c r="B460" s="84" t="s">
        <v>672</v>
      </c>
      <c r="C460" s="89">
        <f>SUM(C461:C464)</f>
        <v>193</v>
      </c>
    </row>
    <row r="461" customHeight="1" spans="1:3">
      <c r="A461" s="170">
        <v>2160501</v>
      </c>
      <c r="B461" s="87" t="s">
        <v>290</v>
      </c>
      <c r="C461" s="89">
        <v>110</v>
      </c>
    </row>
    <row r="462" customHeight="1" spans="1:3">
      <c r="A462" s="170">
        <v>2160504</v>
      </c>
      <c r="B462" s="87" t="s">
        <v>673</v>
      </c>
      <c r="C462" s="89">
        <v>41</v>
      </c>
    </row>
    <row r="463" customHeight="1" spans="1:3">
      <c r="A463" s="170">
        <v>2160505</v>
      </c>
      <c r="B463" s="87" t="s">
        <v>674</v>
      </c>
      <c r="C463" s="89">
        <v>25</v>
      </c>
    </row>
    <row r="464" customHeight="1" spans="1:3">
      <c r="A464" s="170">
        <v>2160599</v>
      </c>
      <c r="B464" s="87" t="s">
        <v>675</v>
      </c>
      <c r="C464" s="89">
        <v>17</v>
      </c>
    </row>
    <row r="465" customHeight="1" spans="1:3">
      <c r="A465" s="170">
        <v>21606</v>
      </c>
      <c r="B465" s="84" t="s">
        <v>676</v>
      </c>
      <c r="C465" s="89">
        <f>SUM(C466:C466)</f>
        <v>63</v>
      </c>
    </row>
    <row r="466" customHeight="1" spans="1:3">
      <c r="A466" s="170">
        <v>2160699</v>
      </c>
      <c r="B466" s="87" t="s">
        <v>677</v>
      </c>
      <c r="C466" s="89">
        <v>63</v>
      </c>
    </row>
    <row r="467" customHeight="1" spans="1:3">
      <c r="A467" s="170">
        <v>217</v>
      </c>
      <c r="B467" s="84" t="s">
        <v>678</v>
      </c>
      <c r="C467" s="86">
        <v>50</v>
      </c>
    </row>
    <row r="468" customHeight="1" spans="1:3">
      <c r="A468" s="170">
        <v>21799</v>
      </c>
      <c r="B468" s="84" t="s">
        <v>679</v>
      </c>
      <c r="C468" s="89">
        <f>C469</f>
        <v>50</v>
      </c>
    </row>
    <row r="469" customHeight="1" spans="1:3">
      <c r="A469" s="170">
        <v>2179901</v>
      </c>
      <c r="B469" s="87" t="s">
        <v>680</v>
      </c>
      <c r="C469" s="89">
        <v>50</v>
      </c>
    </row>
    <row r="470" customHeight="1" spans="1:3">
      <c r="A470" s="170">
        <v>220</v>
      </c>
      <c r="B470" s="84" t="s">
        <v>681</v>
      </c>
      <c r="C470" s="86">
        <v>6275</v>
      </c>
    </row>
    <row r="471" customHeight="1" spans="1:3">
      <c r="A471" s="170">
        <v>22001</v>
      </c>
      <c r="B471" s="84" t="s">
        <v>682</v>
      </c>
      <c r="C471" s="89">
        <f>SUM(C472:C480)</f>
        <v>6186</v>
      </c>
    </row>
    <row r="472" customHeight="1" spans="1:3">
      <c r="A472" s="170">
        <v>2200101</v>
      </c>
      <c r="B472" s="87" t="s">
        <v>290</v>
      </c>
      <c r="C472" s="89">
        <v>1413</v>
      </c>
    </row>
    <row r="473" customHeight="1" spans="1:3">
      <c r="A473" s="170">
        <v>2200104</v>
      </c>
      <c r="B473" s="87" t="s">
        <v>683</v>
      </c>
      <c r="C473" s="89">
        <v>96</v>
      </c>
    </row>
    <row r="474" customHeight="1" spans="1:3">
      <c r="A474" s="170">
        <v>2200105</v>
      </c>
      <c r="B474" s="87" t="s">
        <v>684</v>
      </c>
      <c r="C474" s="89">
        <v>5</v>
      </c>
    </row>
    <row r="475" customHeight="1" spans="1:3">
      <c r="A475" s="170">
        <v>2200110</v>
      </c>
      <c r="B475" s="87" t="s">
        <v>685</v>
      </c>
      <c r="C475" s="89">
        <v>4009</v>
      </c>
    </row>
    <row r="476" customHeight="1" spans="1:3">
      <c r="A476" s="170">
        <v>2200111</v>
      </c>
      <c r="B476" s="87" t="s">
        <v>686</v>
      </c>
      <c r="C476" s="89">
        <v>36</v>
      </c>
    </row>
    <row r="477" customHeight="1" spans="1:3">
      <c r="A477" s="170">
        <v>2200113</v>
      </c>
      <c r="B477" s="87" t="s">
        <v>687</v>
      </c>
      <c r="C477" s="89">
        <v>10</v>
      </c>
    </row>
    <row r="478" customHeight="1" spans="1:3">
      <c r="A478" s="170">
        <v>2200114</v>
      </c>
      <c r="B478" s="87" t="s">
        <v>688</v>
      </c>
      <c r="C478" s="89">
        <v>11</v>
      </c>
    </row>
    <row r="479" customHeight="1" spans="1:3">
      <c r="A479" s="170">
        <v>2200150</v>
      </c>
      <c r="B479" s="87" t="s">
        <v>300</v>
      </c>
      <c r="C479" s="89">
        <v>581</v>
      </c>
    </row>
    <row r="480" customHeight="1" spans="1:3">
      <c r="A480" s="170">
        <v>2200199</v>
      </c>
      <c r="B480" s="87" t="s">
        <v>689</v>
      </c>
      <c r="C480" s="89">
        <v>25</v>
      </c>
    </row>
    <row r="481" customHeight="1" spans="1:3">
      <c r="A481" s="170">
        <v>22004</v>
      </c>
      <c r="B481" s="84" t="s">
        <v>690</v>
      </c>
      <c r="C481" s="89">
        <f>SUM(C482:C482)</f>
        <v>2</v>
      </c>
    </row>
    <row r="482" customHeight="1" spans="1:3">
      <c r="A482" s="170">
        <v>2200499</v>
      </c>
      <c r="B482" s="87" t="s">
        <v>691</v>
      </c>
      <c r="C482" s="89">
        <v>2</v>
      </c>
    </row>
    <row r="483" customHeight="1" spans="1:3">
      <c r="A483" s="170">
        <v>22005</v>
      </c>
      <c r="B483" s="84" t="s">
        <v>692</v>
      </c>
      <c r="C483" s="89">
        <f>SUM(C484:C486)</f>
        <v>87</v>
      </c>
    </row>
    <row r="484" customHeight="1" spans="1:3">
      <c r="A484" s="170">
        <v>2200501</v>
      </c>
      <c r="B484" s="87" t="s">
        <v>290</v>
      </c>
      <c r="C484" s="89">
        <v>15</v>
      </c>
    </row>
    <row r="485" customHeight="1" spans="1:3">
      <c r="A485" s="170">
        <v>2200504</v>
      </c>
      <c r="B485" s="87" t="s">
        <v>693</v>
      </c>
      <c r="C485" s="89">
        <v>62</v>
      </c>
    </row>
    <row r="486" customHeight="1" spans="1:3">
      <c r="A486" s="170">
        <v>2200509</v>
      </c>
      <c r="B486" s="87" t="s">
        <v>694</v>
      </c>
      <c r="C486" s="89">
        <v>10</v>
      </c>
    </row>
    <row r="487" customHeight="1" spans="1:3">
      <c r="A487" s="170">
        <v>221</v>
      </c>
      <c r="B487" s="84" t="s">
        <v>695</v>
      </c>
      <c r="C487" s="86">
        <f>SUM(C488,C494,C497)</f>
        <v>18256</v>
      </c>
    </row>
    <row r="488" customHeight="1" spans="1:3">
      <c r="A488" s="170">
        <v>22101</v>
      </c>
      <c r="B488" s="84" t="s">
        <v>696</v>
      </c>
      <c r="C488" s="89">
        <f>SUM(C489:C493)</f>
        <v>4008</v>
      </c>
    </row>
    <row r="489" customHeight="1" spans="1:3">
      <c r="A489" s="170">
        <v>2210103</v>
      </c>
      <c r="B489" s="87" t="s">
        <v>697</v>
      </c>
      <c r="C489" s="89">
        <v>1091</v>
      </c>
    </row>
    <row r="490" customHeight="1" spans="1:3">
      <c r="A490" s="170">
        <v>2210105</v>
      </c>
      <c r="B490" s="87" t="s">
        <v>698</v>
      </c>
      <c r="C490" s="89">
        <v>2385</v>
      </c>
    </row>
    <row r="491" customHeight="1" spans="1:3">
      <c r="A491" s="170">
        <v>2210106</v>
      </c>
      <c r="B491" s="87" t="s">
        <v>699</v>
      </c>
      <c r="C491" s="89">
        <v>88</v>
      </c>
    </row>
    <row r="492" customHeight="1" spans="1:3">
      <c r="A492" s="170">
        <v>2210107</v>
      </c>
      <c r="B492" s="87" t="s">
        <v>700</v>
      </c>
      <c r="C492" s="89">
        <v>22</v>
      </c>
    </row>
    <row r="493" customHeight="1" spans="1:3">
      <c r="A493" s="170">
        <v>2210199</v>
      </c>
      <c r="B493" s="87" t="s">
        <v>701</v>
      </c>
      <c r="C493" s="89">
        <v>422</v>
      </c>
    </row>
    <row r="494" customHeight="1" spans="1:3">
      <c r="A494" s="170">
        <v>22102</v>
      </c>
      <c r="B494" s="84" t="s">
        <v>702</v>
      </c>
      <c r="C494" s="89">
        <f>SUM(C495:C496)</f>
        <v>12912</v>
      </c>
    </row>
    <row r="495" customHeight="1" spans="1:3">
      <c r="A495" s="170">
        <v>2210201</v>
      </c>
      <c r="B495" s="87" t="s">
        <v>703</v>
      </c>
      <c r="C495" s="89">
        <v>3094</v>
      </c>
    </row>
    <row r="496" customHeight="1" spans="1:3">
      <c r="A496" s="170">
        <v>2210202</v>
      </c>
      <c r="B496" s="87" t="s">
        <v>704</v>
      </c>
      <c r="C496" s="89">
        <v>9818</v>
      </c>
    </row>
    <row r="497" customHeight="1" spans="1:3">
      <c r="A497" s="170">
        <v>22103</v>
      </c>
      <c r="B497" s="84" t="s">
        <v>705</v>
      </c>
      <c r="C497" s="89">
        <f>SUM(C498:C499)</f>
        <v>1336</v>
      </c>
    </row>
    <row r="498" customHeight="1" spans="1:3">
      <c r="A498" s="170">
        <v>2210302</v>
      </c>
      <c r="B498" s="87" t="s">
        <v>706</v>
      </c>
      <c r="C498" s="89">
        <v>187</v>
      </c>
    </row>
    <row r="499" customHeight="1" spans="1:3">
      <c r="A499" s="170">
        <v>2210399</v>
      </c>
      <c r="B499" s="87" t="s">
        <v>707</v>
      </c>
      <c r="C499" s="89">
        <v>1149</v>
      </c>
    </row>
    <row r="500" customHeight="1" spans="1:3">
      <c r="A500" s="170">
        <v>222</v>
      </c>
      <c r="B500" s="84" t="s">
        <v>708</v>
      </c>
      <c r="C500" s="86">
        <v>7</v>
      </c>
    </row>
    <row r="501" customHeight="1" spans="1:3">
      <c r="A501" s="170">
        <v>22201</v>
      </c>
      <c r="B501" s="84" t="s">
        <v>709</v>
      </c>
      <c r="C501" s="89">
        <f>SUM(C502:C503)</f>
        <v>7</v>
      </c>
    </row>
    <row r="502" customHeight="1" spans="1:3">
      <c r="A502" s="170">
        <v>2220102</v>
      </c>
      <c r="B502" s="87" t="s">
        <v>291</v>
      </c>
      <c r="C502" s="89">
        <v>4</v>
      </c>
    </row>
    <row r="503" customHeight="1" spans="1:3">
      <c r="A503" s="170">
        <v>2220199</v>
      </c>
      <c r="B503" s="87" t="s">
        <v>710</v>
      </c>
      <c r="C503" s="89">
        <v>3</v>
      </c>
    </row>
    <row r="504" customHeight="1" spans="1:3">
      <c r="A504" s="170"/>
      <c r="B504" s="84" t="s">
        <v>711</v>
      </c>
      <c r="C504" s="86">
        <v>365</v>
      </c>
    </row>
    <row r="505" customHeight="1" spans="1:3">
      <c r="A505" s="170">
        <v>229</v>
      </c>
      <c r="B505" s="84" t="s">
        <v>712</v>
      </c>
      <c r="C505" s="86">
        <v>112</v>
      </c>
    </row>
    <row r="506" customHeight="1" spans="1:3">
      <c r="A506" s="170">
        <v>22999</v>
      </c>
      <c r="B506" s="84" t="s">
        <v>713</v>
      </c>
      <c r="C506" s="89">
        <v>63</v>
      </c>
    </row>
    <row r="507" customHeight="1" spans="1:3">
      <c r="A507" s="170">
        <v>2299901</v>
      </c>
      <c r="B507" s="87" t="s">
        <v>714</v>
      </c>
      <c r="C507" s="89">
        <v>63</v>
      </c>
    </row>
    <row r="508" customHeight="1" spans="1:3">
      <c r="A508" s="170">
        <v>232</v>
      </c>
      <c r="B508" s="84" t="s">
        <v>715</v>
      </c>
      <c r="C508" s="86">
        <v>4745</v>
      </c>
    </row>
    <row r="509" customHeight="1" spans="1:3">
      <c r="A509" s="170">
        <v>23203</v>
      </c>
      <c r="B509" s="84" t="s">
        <v>716</v>
      </c>
      <c r="C509" s="89">
        <f>SUM(C510:C511)</f>
        <v>4745</v>
      </c>
    </row>
    <row r="510" customHeight="1" spans="1:3">
      <c r="A510" s="170">
        <v>2320301</v>
      </c>
      <c r="B510" s="87" t="s">
        <v>717</v>
      </c>
      <c r="C510" s="89">
        <v>4691</v>
      </c>
    </row>
    <row r="511" customHeight="1" spans="1:3">
      <c r="A511" s="170">
        <v>2320304</v>
      </c>
      <c r="B511" s="87" t="s">
        <v>718</v>
      </c>
      <c r="C511" s="89">
        <v>54</v>
      </c>
    </row>
  </sheetData>
  <autoFilter ref="A4:C511">
    <extLst/>
  </autoFilter>
  <mergeCells count="2">
    <mergeCell ref="B1:C1"/>
    <mergeCell ref="A2:C2"/>
  </mergeCells>
  <pageMargins left="0.865277777777778" right="0.668055555555556" top="0.707638888888889" bottom="0.668055555555556" header="0" footer="0"/>
  <pageSetup paperSize="1" fitToHeight="0" orientation="portrait" horizontalDpi="600"/>
  <headerFooter alignWithMargins="0" scaleWithDoc="0">
    <oddFooter>&amp;C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J18" sqref="J18"/>
    </sheetView>
  </sheetViews>
  <sheetFormatPr defaultColWidth="9" defaultRowHeight="13.5"/>
  <cols>
    <col min="8" max="8" width="17.625" customWidth="1"/>
    <col min="9" max="9" width="16.5" hidden="1" customWidth="1"/>
  </cols>
  <sheetData>
    <row r="1" spans="1:9">
      <c r="A1" s="136" t="s">
        <v>719</v>
      </c>
      <c r="B1" s="174"/>
      <c r="C1" s="174"/>
      <c r="D1" s="174"/>
      <c r="E1" s="174"/>
      <c r="F1" s="174"/>
      <c r="G1" s="174"/>
      <c r="H1" s="174"/>
      <c r="I1" s="174"/>
    </row>
    <row r="2" ht="30" customHeight="1" spans="1:9">
      <c r="A2" s="137" t="s">
        <v>720</v>
      </c>
      <c r="B2" s="138"/>
      <c r="C2" s="138"/>
      <c r="D2" s="138"/>
      <c r="E2" s="138"/>
      <c r="F2" s="138"/>
      <c r="G2" s="138"/>
      <c r="H2" s="138"/>
      <c r="I2" s="138"/>
    </row>
    <row r="3" spans="1:9">
      <c r="A3" s="175" t="s">
        <v>721</v>
      </c>
      <c r="B3" s="176"/>
      <c r="C3" s="176"/>
      <c r="D3" s="176"/>
      <c r="E3" s="176"/>
      <c r="F3" s="176"/>
      <c r="G3" s="176"/>
      <c r="H3" s="176"/>
      <c r="I3" s="176"/>
    </row>
    <row r="4" spans="1:9">
      <c r="A4" s="176"/>
      <c r="B4" s="176"/>
      <c r="C4" s="176"/>
      <c r="D4" s="176"/>
      <c r="E4" s="176"/>
      <c r="F4" s="176"/>
      <c r="G4" s="176"/>
      <c r="H4" s="176"/>
      <c r="I4" s="176"/>
    </row>
    <row r="5" spans="1:9">
      <c r="A5" s="176"/>
      <c r="B5" s="176"/>
      <c r="C5" s="176"/>
      <c r="D5" s="176"/>
      <c r="E5" s="176"/>
      <c r="F5" s="176"/>
      <c r="G5" s="176"/>
      <c r="H5" s="176"/>
      <c r="I5" s="176"/>
    </row>
    <row r="6" spans="1:9">
      <c r="A6" s="176"/>
      <c r="B6" s="176"/>
      <c r="C6" s="176"/>
      <c r="D6" s="176"/>
      <c r="E6" s="176"/>
      <c r="F6" s="176"/>
      <c r="G6" s="176"/>
      <c r="H6" s="176"/>
      <c r="I6" s="176"/>
    </row>
    <row r="7" spans="1:9">
      <c r="A7" s="176"/>
      <c r="B7" s="176"/>
      <c r="C7" s="176"/>
      <c r="D7" s="176"/>
      <c r="E7" s="176"/>
      <c r="F7" s="176"/>
      <c r="G7" s="176"/>
      <c r="H7" s="176"/>
      <c r="I7" s="176"/>
    </row>
    <row r="8" spans="1:9">
      <c r="A8" s="176"/>
      <c r="B8" s="176"/>
      <c r="C8" s="176"/>
      <c r="D8" s="176"/>
      <c r="E8" s="176"/>
      <c r="F8" s="176"/>
      <c r="G8" s="176"/>
      <c r="H8" s="176"/>
      <c r="I8" s="176"/>
    </row>
    <row r="9" spans="1:9">
      <c r="A9" s="176"/>
      <c r="B9" s="176"/>
      <c r="C9" s="176"/>
      <c r="D9" s="176"/>
      <c r="E9" s="176"/>
      <c r="F9" s="176"/>
      <c r="G9" s="176"/>
      <c r="H9" s="176"/>
      <c r="I9" s="176"/>
    </row>
    <row r="10" spans="1:9">
      <c r="A10" s="176"/>
      <c r="B10" s="176"/>
      <c r="C10" s="176"/>
      <c r="D10" s="176"/>
      <c r="E10" s="176"/>
      <c r="F10" s="176"/>
      <c r="G10" s="176"/>
      <c r="H10" s="176"/>
      <c r="I10" s="176"/>
    </row>
    <row r="11" spans="1:9">
      <c r="A11" s="176"/>
      <c r="B11" s="176"/>
      <c r="C11" s="176"/>
      <c r="D11" s="176"/>
      <c r="E11" s="176"/>
      <c r="F11" s="176"/>
      <c r="G11" s="176"/>
      <c r="H11" s="176"/>
      <c r="I11" s="176"/>
    </row>
    <row r="12" spans="1:9">
      <c r="A12" s="176"/>
      <c r="B12" s="176"/>
      <c r="C12" s="176"/>
      <c r="D12" s="176"/>
      <c r="E12" s="176"/>
      <c r="F12" s="176"/>
      <c r="G12" s="176"/>
      <c r="H12" s="176"/>
      <c r="I12" s="176"/>
    </row>
    <row r="13" spans="1:9">
      <c r="A13" s="176"/>
      <c r="B13" s="176"/>
      <c r="C13" s="176"/>
      <c r="D13" s="176"/>
      <c r="E13" s="176"/>
      <c r="F13" s="176"/>
      <c r="G13" s="176"/>
      <c r="H13" s="176"/>
      <c r="I13" s="176"/>
    </row>
    <row r="14" spans="1:9">
      <c r="A14" s="176"/>
      <c r="B14" s="176"/>
      <c r="C14" s="176"/>
      <c r="D14" s="176"/>
      <c r="E14" s="176"/>
      <c r="F14" s="176"/>
      <c r="G14" s="176"/>
      <c r="H14" s="176"/>
      <c r="I14" s="176"/>
    </row>
    <row r="15" spans="1:9">
      <c r="A15" s="176"/>
      <c r="B15" s="176"/>
      <c r="C15" s="176"/>
      <c r="D15" s="176"/>
      <c r="E15" s="176"/>
      <c r="F15" s="176"/>
      <c r="G15" s="176"/>
      <c r="H15" s="176"/>
      <c r="I15" s="176"/>
    </row>
    <row r="16" spans="1:9">
      <c r="A16" s="176"/>
      <c r="B16" s="176"/>
      <c r="C16" s="176"/>
      <c r="D16" s="176"/>
      <c r="E16" s="176"/>
      <c r="F16" s="176"/>
      <c r="G16" s="176"/>
      <c r="H16" s="176"/>
      <c r="I16" s="176"/>
    </row>
    <row r="17" spans="1:9">
      <c r="A17" s="176"/>
      <c r="B17" s="176"/>
      <c r="C17" s="176"/>
      <c r="D17" s="176"/>
      <c r="E17" s="176"/>
      <c r="F17" s="176"/>
      <c r="G17" s="176"/>
      <c r="H17" s="176"/>
      <c r="I17" s="176"/>
    </row>
    <row r="18" spans="1:9">
      <c r="A18" s="176"/>
      <c r="B18" s="176"/>
      <c r="C18" s="176"/>
      <c r="D18" s="176"/>
      <c r="E18" s="176"/>
      <c r="F18" s="176"/>
      <c r="G18" s="176"/>
      <c r="H18" s="176"/>
      <c r="I18" s="176"/>
    </row>
    <row r="19" spans="1:9">
      <c r="A19" s="176"/>
      <c r="B19" s="176"/>
      <c r="C19" s="176"/>
      <c r="D19" s="176"/>
      <c r="E19" s="176"/>
      <c r="F19" s="176"/>
      <c r="G19" s="176"/>
      <c r="H19" s="176"/>
      <c r="I19" s="176"/>
    </row>
    <row r="20" spans="1:9">
      <c r="A20" s="176"/>
      <c r="B20" s="176"/>
      <c r="C20" s="176"/>
      <c r="D20" s="176"/>
      <c r="E20" s="176"/>
      <c r="F20" s="176"/>
      <c r="G20" s="176"/>
      <c r="H20" s="176"/>
      <c r="I20" s="176"/>
    </row>
    <row r="21" spans="1:9">
      <c r="A21" s="176"/>
      <c r="B21" s="176"/>
      <c r="C21" s="176"/>
      <c r="D21" s="176"/>
      <c r="E21" s="176"/>
      <c r="F21" s="176"/>
      <c r="G21" s="176"/>
      <c r="H21" s="176"/>
      <c r="I21" s="176"/>
    </row>
    <row r="22" spans="1:9">
      <c r="A22" s="176"/>
      <c r="B22" s="176"/>
      <c r="C22" s="176"/>
      <c r="D22" s="176"/>
      <c r="E22" s="176"/>
      <c r="F22" s="176"/>
      <c r="G22" s="176"/>
      <c r="H22" s="176"/>
      <c r="I22" s="176"/>
    </row>
    <row r="23" spans="1:9">
      <c r="A23" s="176"/>
      <c r="B23" s="176"/>
      <c r="C23" s="176"/>
      <c r="D23" s="176"/>
      <c r="E23" s="176"/>
      <c r="F23" s="176"/>
      <c r="G23" s="176"/>
      <c r="H23" s="176"/>
      <c r="I23" s="176"/>
    </row>
    <row r="24" spans="1:9">
      <c r="A24" s="176"/>
      <c r="B24" s="176"/>
      <c r="C24" s="176"/>
      <c r="D24" s="176"/>
      <c r="E24" s="176"/>
      <c r="F24" s="176"/>
      <c r="G24" s="176"/>
      <c r="H24" s="176"/>
      <c r="I24" s="176"/>
    </row>
    <row r="25" spans="1:9">
      <c r="A25" s="176"/>
      <c r="B25" s="176"/>
      <c r="C25" s="176"/>
      <c r="D25" s="176"/>
      <c r="E25" s="176"/>
      <c r="F25" s="176"/>
      <c r="G25" s="176"/>
      <c r="H25" s="176"/>
      <c r="I25" s="176"/>
    </row>
    <row r="26" ht="113" customHeight="1" spans="1:9">
      <c r="A26" s="176"/>
      <c r="B26" s="176"/>
      <c r="C26" s="176"/>
      <c r="D26" s="176"/>
      <c r="E26" s="176"/>
      <c r="F26" s="176"/>
      <c r="G26" s="176"/>
      <c r="H26" s="176"/>
      <c r="I26" s="176"/>
    </row>
  </sheetData>
  <mergeCells count="3">
    <mergeCell ref="A1:I1"/>
    <mergeCell ref="A2:I2"/>
    <mergeCell ref="A3:I26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1"/>
  <sheetViews>
    <sheetView showGridLines="0" showZeros="0" topLeftCell="B1" workbookViewId="0">
      <selection activeCell="F11" sqref="F11"/>
    </sheetView>
  </sheetViews>
  <sheetFormatPr defaultColWidth="12.1833333333333" defaultRowHeight="15.55" customHeight="1" outlineLevelCol="4"/>
  <cols>
    <col min="1" max="1" width="8.625" style="154" hidden="1" customWidth="1"/>
    <col min="2" max="2" width="49.625" style="154" customWidth="1"/>
    <col min="3" max="3" width="38.75" style="155" customWidth="1"/>
    <col min="4" max="4" width="12.5" style="154" hidden="1" customWidth="1"/>
    <col min="5" max="5" width="7.5" style="154" hidden="1" customWidth="1"/>
    <col min="6" max="253" width="12.1833333333333" style="154" customWidth="1"/>
    <col min="254" max="16384" width="12.1833333333333" style="154"/>
  </cols>
  <sheetData>
    <row r="1" customHeight="1" spans="2:3">
      <c r="B1" s="156" t="s">
        <v>722</v>
      </c>
      <c r="C1" s="156"/>
    </row>
    <row r="2" ht="20" customHeight="1" spans="1:5">
      <c r="A2" s="157" t="s">
        <v>723</v>
      </c>
      <c r="B2" s="157"/>
      <c r="C2" s="157"/>
      <c r="D2" s="157"/>
      <c r="E2" s="157"/>
    </row>
    <row r="3" ht="17" customHeight="1" spans="1:5">
      <c r="A3" s="158"/>
      <c r="B3" s="158"/>
      <c r="C3" s="159" t="s">
        <v>286</v>
      </c>
      <c r="D3" s="158"/>
      <c r="E3" s="158"/>
    </row>
    <row r="4" ht="13" customHeight="1" spans="1:5">
      <c r="A4" s="160" t="s">
        <v>134</v>
      </c>
      <c r="B4" s="161" t="s">
        <v>135</v>
      </c>
      <c r="C4" s="162" t="s">
        <v>47</v>
      </c>
      <c r="D4" s="163"/>
      <c r="E4" s="164"/>
    </row>
    <row r="5" ht="9" customHeight="1" spans="1:5">
      <c r="A5" s="165"/>
      <c r="B5" s="166"/>
      <c r="C5" s="162"/>
      <c r="D5" s="167" t="s">
        <v>136</v>
      </c>
      <c r="E5" s="167" t="s">
        <v>137</v>
      </c>
    </row>
    <row r="6" s="153" customFormat="1" ht="16.95" customHeight="1" spans="1:5">
      <c r="A6" s="168" t="s">
        <v>138</v>
      </c>
      <c r="B6" s="84" t="s">
        <v>139</v>
      </c>
      <c r="C6" s="86">
        <f>SUM(C7:C15)</f>
        <v>184461</v>
      </c>
      <c r="D6" s="169">
        <f>SUM(D7:D15)</f>
        <v>184461</v>
      </c>
      <c r="E6" s="169">
        <f>SUM(E7:E15)</f>
        <v>0</v>
      </c>
    </row>
    <row r="7" ht="16.95" customHeight="1" spans="1:5">
      <c r="A7" s="170" t="s">
        <v>140</v>
      </c>
      <c r="B7" s="87" t="s">
        <v>141</v>
      </c>
      <c r="C7" s="89">
        <f t="shared" ref="C7:C15" si="0">SUM(D7,E7)</f>
        <v>61062</v>
      </c>
      <c r="D7" s="171">
        <v>61062</v>
      </c>
      <c r="E7" s="171">
        <v>0</v>
      </c>
    </row>
    <row r="8" ht="16.95" customHeight="1" spans="1:5">
      <c r="A8" s="170" t="s">
        <v>142</v>
      </c>
      <c r="B8" s="87" t="s">
        <v>143</v>
      </c>
      <c r="C8" s="89">
        <f t="shared" si="0"/>
        <v>39372</v>
      </c>
      <c r="D8" s="171">
        <v>39372</v>
      </c>
      <c r="E8" s="171">
        <v>0</v>
      </c>
    </row>
    <row r="9" ht="16.95" customHeight="1" spans="1:5">
      <c r="A9" s="170" t="s">
        <v>144</v>
      </c>
      <c r="B9" s="87" t="s">
        <v>145</v>
      </c>
      <c r="C9" s="89">
        <f t="shared" si="0"/>
        <v>14097</v>
      </c>
      <c r="D9" s="171">
        <v>14097</v>
      </c>
      <c r="E9" s="171">
        <v>0</v>
      </c>
    </row>
    <row r="10" ht="16.95" customHeight="1" spans="1:5">
      <c r="A10" s="170" t="s">
        <v>146</v>
      </c>
      <c r="B10" s="87" t="s">
        <v>147</v>
      </c>
      <c r="C10" s="89">
        <f t="shared" si="0"/>
        <v>6649</v>
      </c>
      <c r="D10" s="171">
        <v>6649</v>
      </c>
      <c r="E10" s="171">
        <v>0</v>
      </c>
    </row>
    <row r="11" ht="16.95" customHeight="1" spans="1:5">
      <c r="A11" s="170" t="s">
        <v>148</v>
      </c>
      <c r="B11" s="87" t="s">
        <v>149</v>
      </c>
      <c r="C11" s="89">
        <f t="shared" si="0"/>
        <v>413</v>
      </c>
      <c r="D11" s="171">
        <v>413</v>
      </c>
      <c r="E11" s="171">
        <v>0</v>
      </c>
    </row>
    <row r="12" ht="16.95" customHeight="1" spans="1:5">
      <c r="A12" s="170" t="s">
        <v>150</v>
      </c>
      <c r="B12" s="87" t="s">
        <v>151</v>
      </c>
      <c r="C12" s="89">
        <f t="shared" si="0"/>
        <v>40697</v>
      </c>
      <c r="D12" s="171">
        <v>40697</v>
      </c>
      <c r="E12" s="171">
        <v>0</v>
      </c>
    </row>
    <row r="13" customHeight="1" spans="1:5">
      <c r="A13" s="170">
        <v>30108</v>
      </c>
      <c r="B13" s="87" t="s">
        <v>152</v>
      </c>
      <c r="C13" s="89">
        <f t="shared" si="0"/>
        <v>4989</v>
      </c>
      <c r="D13" s="171">
        <v>4989</v>
      </c>
      <c r="E13" s="171">
        <v>0</v>
      </c>
    </row>
    <row r="14" customHeight="1" spans="1:5">
      <c r="A14" s="170">
        <v>30109</v>
      </c>
      <c r="B14" s="87" t="s">
        <v>153</v>
      </c>
      <c r="C14" s="89">
        <f t="shared" si="0"/>
        <v>8</v>
      </c>
      <c r="D14" s="171">
        <v>8</v>
      </c>
      <c r="E14" s="171">
        <v>0</v>
      </c>
    </row>
    <row r="15" ht="16.95" customHeight="1" spans="1:5">
      <c r="A15" s="170">
        <v>30199</v>
      </c>
      <c r="B15" s="172" t="s">
        <v>154</v>
      </c>
      <c r="C15" s="89">
        <f t="shared" si="0"/>
        <v>17174</v>
      </c>
      <c r="D15" s="171">
        <v>17174</v>
      </c>
      <c r="E15" s="171">
        <v>0</v>
      </c>
    </row>
    <row r="16" s="153" customFormat="1" ht="16.95" customHeight="1" spans="1:5">
      <c r="A16" s="168" t="s">
        <v>155</v>
      </c>
      <c r="B16" s="84" t="s">
        <v>156</v>
      </c>
      <c r="C16" s="86">
        <f>SUM(C17:C42)</f>
        <v>67062</v>
      </c>
      <c r="D16" s="169">
        <f>SUM(D17:D42)</f>
        <v>67062</v>
      </c>
      <c r="E16" s="169">
        <f>SUM(E17:E42)</f>
        <v>0</v>
      </c>
    </row>
    <row r="17" ht="16.95" customHeight="1" spans="1:5">
      <c r="A17" s="170" t="s">
        <v>157</v>
      </c>
      <c r="B17" s="87" t="s">
        <v>158</v>
      </c>
      <c r="C17" s="89">
        <f t="shared" ref="C17:C42" si="1">SUM(D17,E17)</f>
        <v>5341</v>
      </c>
      <c r="D17" s="171">
        <v>5341</v>
      </c>
      <c r="E17" s="171">
        <v>0</v>
      </c>
    </row>
    <row r="18" ht="16.95" customHeight="1" spans="1:5">
      <c r="A18" s="170" t="s">
        <v>159</v>
      </c>
      <c r="B18" s="87" t="s">
        <v>160</v>
      </c>
      <c r="C18" s="89">
        <f t="shared" si="1"/>
        <v>3615</v>
      </c>
      <c r="D18" s="171">
        <v>3615</v>
      </c>
      <c r="E18" s="171">
        <v>0</v>
      </c>
    </row>
    <row r="19" ht="16.95" customHeight="1" spans="1:5">
      <c r="A19" s="170" t="s">
        <v>161</v>
      </c>
      <c r="B19" s="87" t="s">
        <v>162</v>
      </c>
      <c r="C19" s="89">
        <f t="shared" si="1"/>
        <v>116</v>
      </c>
      <c r="D19" s="171">
        <v>116</v>
      </c>
      <c r="E19" s="171">
        <v>0</v>
      </c>
    </row>
    <row r="20" ht="16.95" customHeight="1" spans="1:5">
      <c r="A20" s="170" t="s">
        <v>163</v>
      </c>
      <c r="B20" s="87" t="s">
        <v>164</v>
      </c>
      <c r="C20" s="89">
        <f t="shared" si="1"/>
        <v>87</v>
      </c>
      <c r="D20" s="171">
        <v>87</v>
      </c>
      <c r="E20" s="171">
        <v>0</v>
      </c>
    </row>
    <row r="21" ht="16.95" customHeight="1" spans="1:5">
      <c r="A21" s="170" t="s">
        <v>165</v>
      </c>
      <c r="B21" s="87" t="s">
        <v>166</v>
      </c>
      <c r="C21" s="89">
        <f t="shared" si="1"/>
        <v>505</v>
      </c>
      <c r="D21" s="171">
        <v>505</v>
      </c>
      <c r="E21" s="171">
        <v>0</v>
      </c>
    </row>
    <row r="22" ht="16.95" customHeight="1" spans="1:5">
      <c r="A22" s="170" t="s">
        <v>167</v>
      </c>
      <c r="B22" s="87" t="s">
        <v>168</v>
      </c>
      <c r="C22" s="89">
        <f t="shared" si="1"/>
        <v>1983</v>
      </c>
      <c r="D22" s="171">
        <v>1983</v>
      </c>
      <c r="E22" s="171">
        <v>0</v>
      </c>
    </row>
    <row r="23" ht="16.95" customHeight="1" spans="1:5">
      <c r="A23" s="170" t="s">
        <v>169</v>
      </c>
      <c r="B23" s="87" t="s">
        <v>170</v>
      </c>
      <c r="C23" s="89">
        <f t="shared" si="1"/>
        <v>528</v>
      </c>
      <c r="D23" s="171">
        <v>528</v>
      </c>
      <c r="E23" s="171">
        <v>0</v>
      </c>
    </row>
    <row r="24" ht="16.95" customHeight="1" spans="1:5">
      <c r="A24" s="170" t="s">
        <v>171</v>
      </c>
      <c r="B24" s="87" t="s">
        <v>172</v>
      </c>
      <c r="C24" s="89">
        <f t="shared" si="1"/>
        <v>865</v>
      </c>
      <c r="D24" s="171">
        <v>865</v>
      </c>
      <c r="E24" s="171">
        <v>0</v>
      </c>
    </row>
    <row r="25" ht="16.95" customHeight="1" spans="1:5">
      <c r="A25" s="170" t="s">
        <v>173</v>
      </c>
      <c r="B25" s="87" t="s">
        <v>174</v>
      </c>
      <c r="C25" s="89">
        <f t="shared" si="1"/>
        <v>1590</v>
      </c>
      <c r="D25" s="171">
        <v>1590</v>
      </c>
      <c r="E25" s="171">
        <v>0</v>
      </c>
    </row>
    <row r="26" ht="16.95" customHeight="1" spans="1:5">
      <c r="A26" s="170" t="s">
        <v>175</v>
      </c>
      <c r="B26" s="87" t="s">
        <v>176</v>
      </c>
      <c r="C26" s="89">
        <f t="shared" si="1"/>
        <v>16</v>
      </c>
      <c r="D26" s="171">
        <v>16</v>
      </c>
      <c r="E26" s="171">
        <v>0</v>
      </c>
    </row>
    <row r="27" ht="16.95" customHeight="1" spans="1:5">
      <c r="A27" s="170" t="s">
        <v>177</v>
      </c>
      <c r="B27" s="87" t="s">
        <v>178</v>
      </c>
      <c r="C27" s="89">
        <f t="shared" si="1"/>
        <v>11856</v>
      </c>
      <c r="D27" s="171">
        <v>11856</v>
      </c>
      <c r="E27" s="171">
        <v>0</v>
      </c>
    </row>
    <row r="28" ht="16.95" customHeight="1" spans="1:5">
      <c r="A28" s="170" t="s">
        <v>179</v>
      </c>
      <c r="B28" s="87" t="s">
        <v>180</v>
      </c>
      <c r="C28" s="89">
        <f t="shared" si="1"/>
        <v>734</v>
      </c>
      <c r="D28" s="171">
        <v>734</v>
      </c>
      <c r="E28" s="171">
        <v>0</v>
      </c>
    </row>
    <row r="29" ht="16.95" customHeight="1" spans="1:5">
      <c r="A29" s="170" t="s">
        <v>181</v>
      </c>
      <c r="B29" s="87" t="s">
        <v>182</v>
      </c>
      <c r="C29" s="89">
        <f t="shared" si="1"/>
        <v>354</v>
      </c>
      <c r="D29" s="171">
        <v>354</v>
      </c>
      <c r="E29" s="171">
        <v>0</v>
      </c>
    </row>
    <row r="30" ht="16.95" customHeight="1" spans="1:5">
      <c r="A30" s="170" t="s">
        <v>183</v>
      </c>
      <c r="B30" s="87" t="s">
        <v>184</v>
      </c>
      <c r="C30" s="89">
        <f t="shared" si="1"/>
        <v>904</v>
      </c>
      <c r="D30" s="171">
        <v>904</v>
      </c>
      <c r="E30" s="171">
        <v>0</v>
      </c>
    </row>
    <row r="31" ht="16.95" customHeight="1" spans="1:5">
      <c r="A31" s="170" t="s">
        <v>185</v>
      </c>
      <c r="B31" s="87" t="s">
        <v>186</v>
      </c>
      <c r="C31" s="89">
        <f t="shared" si="1"/>
        <v>1276</v>
      </c>
      <c r="D31" s="171">
        <v>1276</v>
      </c>
      <c r="E31" s="171">
        <v>0</v>
      </c>
    </row>
    <row r="32" ht="16.95" customHeight="1" spans="1:5">
      <c r="A32" s="170" t="s">
        <v>187</v>
      </c>
      <c r="B32" s="87" t="s">
        <v>188</v>
      </c>
      <c r="C32" s="89">
        <f t="shared" si="1"/>
        <v>20584</v>
      </c>
      <c r="D32" s="171">
        <v>20584</v>
      </c>
      <c r="E32" s="171">
        <v>0</v>
      </c>
    </row>
    <row r="33" ht="16.95" customHeight="1" spans="1:5">
      <c r="A33" s="170" t="s">
        <v>189</v>
      </c>
      <c r="B33" s="87" t="s">
        <v>190</v>
      </c>
      <c r="C33" s="89">
        <f t="shared" si="1"/>
        <v>22</v>
      </c>
      <c r="D33" s="171">
        <v>22</v>
      </c>
      <c r="E33" s="171">
        <v>0</v>
      </c>
    </row>
    <row r="34" ht="16.95" customHeight="1" spans="1:5">
      <c r="A34" s="170" t="s">
        <v>191</v>
      </c>
      <c r="B34" s="87" t="s">
        <v>192</v>
      </c>
      <c r="C34" s="89">
        <f t="shared" si="1"/>
        <v>33</v>
      </c>
      <c r="D34" s="171">
        <v>33</v>
      </c>
      <c r="E34" s="171">
        <v>0</v>
      </c>
    </row>
    <row r="35" ht="16.95" customHeight="1" spans="1:5">
      <c r="A35" s="170" t="s">
        <v>193</v>
      </c>
      <c r="B35" s="87" t="s">
        <v>194</v>
      </c>
      <c r="C35" s="89">
        <f t="shared" si="1"/>
        <v>1659</v>
      </c>
      <c r="D35" s="171">
        <v>1659</v>
      </c>
      <c r="E35" s="171">
        <v>0</v>
      </c>
    </row>
    <row r="36" ht="16.95" customHeight="1" spans="1:5">
      <c r="A36" s="170" t="s">
        <v>195</v>
      </c>
      <c r="B36" s="87" t="s">
        <v>196</v>
      </c>
      <c r="C36" s="89">
        <f t="shared" si="1"/>
        <v>2043</v>
      </c>
      <c r="D36" s="171">
        <v>2043</v>
      </c>
      <c r="E36" s="171">
        <v>0</v>
      </c>
    </row>
    <row r="37" ht="16.95" customHeight="1" spans="1:5">
      <c r="A37" s="170" t="s">
        <v>197</v>
      </c>
      <c r="B37" s="87" t="s">
        <v>198</v>
      </c>
      <c r="C37" s="89">
        <f t="shared" si="1"/>
        <v>1986</v>
      </c>
      <c r="D37" s="171">
        <v>1986</v>
      </c>
      <c r="E37" s="171">
        <v>0</v>
      </c>
    </row>
    <row r="38" ht="16.95" customHeight="1" spans="1:5">
      <c r="A38" s="170" t="s">
        <v>199</v>
      </c>
      <c r="B38" s="87" t="s">
        <v>200</v>
      </c>
      <c r="C38" s="89">
        <f t="shared" si="1"/>
        <v>466</v>
      </c>
      <c r="D38" s="171">
        <v>466</v>
      </c>
      <c r="E38" s="171">
        <v>0</v>
      </c>
    </row>
    <row r="39" ht="16.95" customHeight="1" spans="1:5">
      <c r="A39" s="170" t="s">
        <v>201</v>
      </c>
      <c r="B39" s="87" t="s">
        <v>202</v>
      </c>
      <c r="C39" s="89">
        <f t="shared" si="1"/>
        <v>1619</v>
      </c>
      <c r="D39" s="171">
        <v>1619</v>
      </c>
      <c r="E39" s="171">
        <v>0</v>
      </c>
    </row>
    <row r="40" ht="16.95" customHeight="1" spans="1:5">
      <c r="A40" s="170" t="s">
        <v>203</v>
      </c>
      <c r="B40" s="87" t="s">
        <v>204</v>
      </c>
      <c r="C40" s="89">
        <f t="shared" si="1"/>
        <v>953</v>
      </c>
      <c r="D40" s="171">
        <v>953</v>
      </c>
      <c r="E40" s="171">
        <v>0</v>
      </c>
    </row>
    <row r="41" ht="16.95" customHeight="1" spans="1:5">
      <c r="A41" s="170" t="s">
        <v>205</v>
      </c>
      <c r="B41" s="87" t="s">
        <v>206</v>
      </c>
      <c r="C41" s="89">
        <f t="shared" si="1"/>
        <v>87</v>
      </c>
      <c r="D41" s="171">
        <v>87</v>
      </c>
      <c r="E41" s="171">
        <v>0</v>
      </c>
    </row>
    <row r="42" ht="16.95" customHeight="1" spans="1:5">
      <c r="A42" s="170" t="s">
        <v>207</v>
      </c>
      <c r="B42" s="87" t="s">
        <v>208</v>
      </c>
      <c r="C42" s="89">
        <f t="shared" si="1"/>
        <v>7840</v>
      </c>
      <c r="D42" s="171">
        <v>7840</v>
      </c>
      <c r="E42" s="171">
        <v>0</v>
      </c>
    </row>
    <row r="43" s="153" customFormat="1" ht="16.95" customHeight="1" spans="1:5">
      <c r="A43" s="168" t="s">
        <v>209</v>
      </c>
      <c r="B43" s="84" t="s">
        <v>210</v>
      </c>
      <c r="C43" s="86">
        <f>SUM(C44:C55)</f>
        <v>104999</v>
      </c>
      <c r="D43" s="169">
        <f>SUM(D44:D55)</f>
        <v>104999</v>
      </c>
      <c r="E43" s="169">
        <f>SUM(E44:E55)</f>
        <v>0</v>
      </c>
    </row>
    <row r="44" ht="16.95" customHeight="1" spans="1:5">
      <c r="A44" s="170" t="s">
        <v>211</v>
      </c>
      <c r="B44" s="87" t="s">
        <v>212</v>
      </c>
      <c r="C44" s="89">
        <f t="shared" ref="C44:C55" si="2">SUM(D44,E44)</f>
        <v>961</v>
      </c>
      <c r="D44" s="171">
        <v>961</v>
      </c>
      <c r="E44" s="171">
        <v>0</v>
      </c>
    </row>
    <row r="45" ht="16.95" customHeight="1" spans="1:5">
      <c r="A45" s="170" t="s">
        <v>213</v>
      </c>
      <c r="B45" s="87" t="s">
        <v>214</v>
      </c>
      <c r="C45" s="89">
        <f t="shared" si="2"/>
        <v>41964</v>
      </c>
      <c r="D45" s="171">
        <v>41964</v>
      </c>
      <c r="E45" s="171">
        <v>0</v>
      </c>
    </row>
    <row r="46" ht="16.95" customHeight="1" spans="1:5">
      <c r="A46" s="170" t="s">
        <v>215</v>
      </c>
      <c r="B46" s="87" t="s">
        <v>216</v>
      </c>
      <c r="C46" s="89">
        <f t="shared" si="2"/>
        <v>2450</v>
      </c>
      <c r="D46" s="171">
        <v>2450</v>
      </c>
      <c r="E46" s="171">
        <v>0</v>
      </c>
    </row>
    <row r="47" ht="16.95" customHeight="1" spans="1:5">
      <c r="A47" s="170" t="s">
        <v>217</v>
      </c>
      <c r="B47" s="87" t="s">
        <v>218</v>
      </c>
      <c r="C47" s="89">
        <f t="shared" si="2"/>
        <v>1235</v>
      </c>
      <c r="D47" s="171">
        <v>1235</v>
      </c>
      <c r="E47" s="171">
        <v>0</v>
      </c>
    </row>
    <row r="48" ht="16.95" customHeight="1" spans="1:5">
      <c r="A48" s="170" t="s">
        <v>219</v>
      </c>
      <c r="B48" s="87" t="s">
        <v>220</v>
      </c>
      <c r="C48" s="89">
        <f t="shared" si="2"/>
        <v>90</v>
      </c>
      <c r="D48" s="171">
        <v>90</v>
      </c>
      <c r="E48" s="171">
        <v>0</v>
      </c>
    </row>
    <row r="49" ht="16.95" customHeight="1" spans="1:5">
      <c r="A49" s="170" t="s">
        <v>221</v>
      </c>
      <c r="B49" s="87" t="s">
        <v>222</v>
      </c>
      <c r="C49" s="89">
        <f t="shared" si="2"/>
        <v>3109</v>
      </c>
      <c r="D49" s="171">
        <v>3109</v>
      </c>
      <c r="E49" s="171">
        <v>0</v>
      </c>
    </row>
    <row r="50" ht="16.95" customHeight="1" spans="1:5">
      <c r="A50" s="170" t="s">
        <v>223</v>
      </c>
      <c r="B50" s="87" t="s">
        <v>224</v>
      </c>
      <c r="C50" s="89">
        <f t="shared" si="2"/>
        <v>72</v>
      </c>
      <c r="D50" s="171">
        <v>72</v>
      </c>
      <c r="E50" s="171">
        <v>0</v>
      </c>
    </row>
    <row r="51" ht="16.95" customHeight="1" spans="1:5">
      <c r="A51" s="170" t="s">
        <v>225</v>
      </c>
      <c r="B51" s="87" t="s">
        <v>226</v>
      </c>
      <c r="C51" s="89">
        <f t="shared" si="2"/>
        <v>1108</v>
      </c>
      <c r="D51" s="171">
        <v>1108</v>
      </c>
      <c r="E51" s="171">
        <v>0</v>
      </c>
    </row>
    <row r="52" ht="16.95" customHeight="1" spans="1:5">
      <c r="A52" s="170" t="s">
        <v>227</v>
      </c>
      <c r="B52" s="87" t="s">
        <v>228</v>
      </c>
      <c r="C52" s="89">
        <f t="shared" si="2"/>
        <v>50</v>
      </c>
      <c r="D52" s="171">
        <v>50</v>
      </c>
      <c r="E52" s="171">
        <v>0</v>
      </c>
    </row>
    <row r="53" ht="16.95" customHeight="1" spans="1:5">
      <c r="A53" s="170" t="s">
        <v>229</v>
      </c>
      <c r="B53" s="87" t="s">
        <v>230</v>
      </c>
      <c r="C53" s="89">
        <f t="shared" si="2"/>
        <v>12775</v>
      </c>
      <c r="D53" s="171">
        <v>12775</v>
      </c>
      <c r="E53" s="171">
        <v>0</v>
      </c>
    </row>
    <row r="54" ht="16.95" customHeight="1" spans="1:5">
      <c r="A54" s="170" t="s">
        <v>231</v>
      </c>
      <c r="B54" s="87" t="s">
        <v>232</v>
      </c>
      <c r="C54" s="89">
        <f t="shared" si="2"/>
        <v>37909</v>
      </c>
      <c r="D54" s="171">
        <v>37909</v>
      </c>
      <c r="E54" s="171">
        <v>0</v>
      </c>
    </row>
    <row r="55" ht="16.95" customHeight="1" spans="1:5">
      <c r="A55" s="170" t="s">
        <v>233</v>
      </c>
      <c r="B55" s="87" t="s">
        <v>234</v>
      </c>
      <c r="C55" s="89">
        <f t="shared" si="2"/>
        <v>3276</v>
      </c>
      <c r="D55" s="171">
        <v>3276</v>
      </c>
      <c r="E55" s="171">
        <v>0</v>
      </c>
    </row>
    <row r="56" s="153" customFormat="1" ht="16.95" customHeight="1" spans="1:5">
      <c r="A56" s="168" t="s">
        <v>235</v>
      </c>
      <c r="B56" s="84" t="s">
        <v>236</v>
      </c>
      <c r="C56" s="86">
        <f>SUM(C57:C60)</f>
        <v>358</v>
      </c>
      <c r="D56" s="169">
        <f>SUM(D57:D60)</f>
        <v>358</v>
      </c>
      <c r="E56" s="169">
        <f>SUM(E57:E60)</f>
        <v>0</v>
      </c>
    </row>
    <row r="57" ht="16.95" customHeight="1" spans="1:5">
      <c r="A57" s="170" t="s">
        <v>237</v>
      </c>
      <c r="B57" s="87" t="s">
        <v>238</v>
      </c>
      <c r="C57" s="89">
        <f>SUM(D57,E57)</f>
        <v>114</v>
      </c>
      <c r="D57" s="171">
        <v>114</v>
      </c>
      <c r="E57" s="171">
        <v>0</v>
      </c>
    </row>
    <row r="58" ht="16.95" customHeight="1" spans="1:5">
      <c r="A58" s="170" t="s">
        <v>239</v>
      </c>
      <c r="B58" s="87" t="s">
        <v>240</v>
      </c>
      <c r="C58" s="89">
        <f>SUM(D58,E58)</f>
        <v>244</v>
      </c>
      <c r="D58" s="171">
        <v>244</v>
      </c>
      <c r="E58" s="171">
        <v>0</v>
      </c>
    </row>
    <row r="59" ht="16.95" customHeight="1" spans="1:5">
      <c r="A59" s="170" t="s">
        <v>241</v>
      </c>
      <c r="B59" s="87" t="s">
        <v>242</v>
      </c>
      <c r="C59" s="89">
        <f>SUM(D59,E59)</f>
        <v>0</v>
      </c>
      <c r="D59" s="171">
        <v>0</v>
      </c>
      <c r="E59" s="171">
        <v>0</v>
      </c>
    </row>
    <row r="60" ht="16.95" customHeight="1" spans="1:5">
      <c r="A60" s="170" t="s">
        <v>243</v>
      </c>
      <c r="B60" s="87" t="s">
        <v>244</v>
      </c>
      <c r="C60" s="89">
        <f>SUM(D60,E60)</f>
        <v>0</v>
      </c>
      <c r="D60" s="171">
        <v>0</v>
      </c>
      <c r="E60" s="171">
        <v>0</v>
      </c>
    </row>
    <row r="61" s="153" customFormat="1" ht="16.95" customHeight="1" spans="1:5">
      <c r="A61" s="168" t="s">
        <v>245</v>
      </c>
      <c r="B61" s="84" t="s">
        <v>246</v>
      </c>
      <c r="C61" s="86">
        <f>SUM(C62:C62)</f>
        <v>1</v>
      </c>
      <c r="D61" s="169">
        <f>SUM(D62:D62)</f>
        <v>1</v>
      </c>
      <c r="E61" s="169">
        <f>SUM(E62:E62)</f>
        <v>0</v>
      </c>
    </row>
    <row r="62" ht="16.95" customHeight="1" spans="1:5">
      <c r="A62" s="170" t="s">
        <v>247</v>
      </c>
      <c r="B62" s="87" t="s">
        <v>248</v>
      </c>
      <c r="C62" s="89">
        <f>SUM(D62,E62)</f>
        <v>1</v>
      </c>
      <c r="D62" s="171">
        <v>1</v>
      </c>
      <c r="E62" s="171">
        <v>0</v>
      </c>
    </row>
    <row r="63" s="153" customFormat="1" ht="17.25" customHeight="1" spans="1:5">
      <c r="A63" s="168" t="s">
        <v>249</v>
      </c>
      <c r="B63" s="84" t="s">
        <v>250</v>
      </c>
      <c r="C63" s="86">
        <f>SUM(C64:C65)</f>
        <v>0</v>
      </c>
      <c r="D63" s="169">
        <f>SUM(D64:D65)</f>
        <v>0</v>
      </c>
      <c r="E63" s="169">
        <f>SUM(E64:E65)</f>
        <v>0</v>
      </c>
    </row>
    <row r="64" ht="17.25" customHeight="1" spans="1:5">
      <c r="A64" s="170" t="s">
        <v>251</v>
      </c>
      <c r="B64" s="87" t="s">
        <v>252</v>
      </c>
      <c r="C64" s="89">
        <f>SUM(D64,E64)</f>
        <v>0</v>
      </c>
      <c r="D64" s="171">
        <v>0</v>
      </c>
      <c r="E64" s="171">
        <v>0</v>
      </c>
    </row>
    <row r="65" ht="17.25" customHeight="1" spans="1:5">
      <c r="A65" s="170" t="s">
        <v>253</v>
      </c>
      <c r="B65" s="87" t="s">
        <v>254</v>
      </c>
      <c r="C65" s="89">
        <f>SUM(D65,E65)</f>
        <v>0</v>
      </c>
      <c r="D65" s="171"/>
      <c r="E65" s="171">
        <v>0</v>
      </c>
    </row>
    <row r="66" s="153" customFormat="1" ht="16.95" customHeight="1" spans="1:5">
      <c r="A66" s="168" t="s">
        <v>255</v>
      </c>
      <c r="B66" s="84" t="s">
        <v>256</v>
      </c>
      <c r="C66" s="86">
        <f>SUM(C67:C80)</f>
        <v>12702</v>
      </c>
      <c r="D66" s="169">
        <f>SUM(D67:D80)</f>
        <v>12702</v>
      </c>
      <c r="E66" s="169">
        <f>SUM(E67:E80)</f>
        <v>0</v>
      </c>
    </row>
    <row r="67" ht="16.95" customHeight="1" spans="1:5">
      <c r="A67" s="170" t="s">
        <v>257</v>
      </c>
      <c r="B67" s="87" t="s">
        <v>252</v>
      </c>
      <c r="C67" s="89">
        <f t="shared" ref="C67:C80" si="3">SUM(D67,E67)</f>
        <v>0</v>
      </c>
      <c r="D67" s="171">
        <v>0</v>
      </c>
      <c r="E67" s="171">
        <v>0</v>
      </c>
    </row>
    <row r="68" ht="16.95" customHeight="1" spans="1:5">
      <c r="A68" s="170" t="s">
        <v>258</v>
      </c>
      <c r="B68" s="87" t="s">
        <v>259</v>
      </c>
      <c r="C68" s="89">
        <f t="shared" si="3"/>
        <v>3246</v>
      </c>
      <c r="D68" s="171">
        <v>3246</v>
      </c>
      <c r="E68" s="171">
        <v>0</v>
      </c>
    </row>
    <row r="69" ht="16.95" customHeight="1" spans="1:5">
      <c r="A69" s="170" t="s">
        <v>260</v>
      </c>
      <c r="B69" s="87" t="s">
        <v>254</v>
      </c>
      <c r="C69" s="89">
        <f t="shared" si="3"/>
        <v>5617</v>
      </c>
      <c r="D69" s="171">
        <v>5617</v>
      </c>
      <c r="E69" s="171">
        <v>0</v>
      </c>
    </row>
    <row r="70" ht="16.95" customHeight="1" spans="1:5">
      <c r="A70" s="170" t="s">
        <v>261</v>
      </c>
      <c r="B70" s="87" t="s">
        <v>262</v>
      </c>
      <c r="C70" s="89">
        <f t="shared" si="3"/>
        <v>0</v>
      </c>
      <c r="D70" s="171">
        <v>0</v>
      </c>
      <c r="E70" s="171">
        <v>0</v>
      </c>
    </row>
    <row r="71" ht="16.95" customHeight="1" spans="1:5">
      <c r="A71" s="170" t="s">
        <v>263</v>
      </c>
      <c r="B71" s="87" t="s">
        <v>264</v>
      </c>
      <c r="C71" s="89">
        <f t="shared" si="3"/>
        <v>0</v>
      </c>
      <c r="D71" s="171">
        <v>0</v>
      </c>
      <c r="E71" s="171">
        <v>0</v>
      </c>
    </row>
    <row r="72" ht="16.95" customHeight="1" spans="1:5">
      <c r="A72" s="170" t="s">
        <v>265</v>
      </c>
      <c r="B72" s="87" t="s">
        <v>266</v>
      </c>
      <c r="C72" s="89">
        <f t="shared" si="3"/>
        <v>1249</v>
      </c>
      <c r="D72" s="171">
        <v>1249</v>
      </c>
      <c r="E72" s="171">
        <v>0</v>
      </c>
    </row>
    <row r="73" ht="16.95" customHeight="1" spans="1:5">
      <c r="A73" s="170" t="s">
        <v>267</v>
      </c>
      <c r="B73" s="87" t="s">
        <v>268</v>
      </c>
      <c r="C73" s="89">
        <f t="shared" si="3"/>
        <v>0</v>
      </c>
      <c r="D73" s="171">
        <v>0</v>
      </c>
      <c r="E73" s="171">
        <v>0</v>
      </c>
    </row>
    <row r="74" ht="16.95" customHeight="1" spans="1:5">
      <c r="A74" s="170" t="s">
        <v>269</v>
      </c>
      <c r="B74" s="87" t="s">
        <v>270</v>
      </c>
      <c r="C74" s="89">
        <f t="shared" si="3"/>
        <v>0</v>
      </c>
      <c r="D74" s="171"/>
      <c r="E74" s="171">
        <v>0</v>
      </c>
    </row>
    <row r="75" ht="16.95" customHeight="1" spans="1:5">
      <c r="A75" s="170" t="s">
        <v>271</v>
      </c>
      <c r="B75" s="87" t="s">
        <v>272</v>
      </c>
      <c r="C75" s="89">
        <f t="shared" si="3"/>
        <v>0</v>
      </c>
      <c r="D75" s="171"/>
      <c r="E75" s="171">
        <v>0</v>
      </c>
    </row>
    <row r="76" ht="16.95" customHeight="1" spans="1:5">
      <c r="A76" s="170" t="s">
        <v>273</v>
      </c>
      <c r="B76" s="87" t="s">
        <v>274</v>
      </c>
      <c r="C76" s="89">
        <f t="shared" si="3"/>
        <v>0</v>
      </c>
      <c r="D76" s="171">
        <v>0</v>
      </c>
      <c r="E76" s="171">
        <v>0</v>
      </c>
    </row>
    <row r="77" ht="16.95" customHeight="1" spans="1:5">
      <c r="A77" s="170" t="s">
        <v>275</v>
      </c>
      <c r="B77" s="87" t="s">
        <v>276</v>
      </c>
      <c r="C77" s="89">
        <f t="shared" si="3"/>
        <v>0</v>
      </c>
      <c r="D77" s="171">
        <v>0</v>
      </c>
      <c r="E77" s="171">
        <v>0</v>
      </c>
    </row>
    <row r="78" ht="16.95" customHeight="1" spans="1:5">
      <c r="A78" s="170" t="s">
        <v>277</v>
      </c>
      <c r="B78" s="87" t="s">
        <v>278</v>
      </c>
      <c r="C78" s="89">
        <f t="shared" si="3"/>
        <v>25</v>
      </c>
      <c r="D78" s="171">
        <v>25</v>
      </c>
      <c r="E78" s="171">
        <v>0</v>
      </c>
    </row>
    <row r="79" ht="16.95" customHeight="1" spans="1:5">
      <c r="A79" s="170" t="s">
        <v>279</v>
      </c>
      <c r="B79" s="87" t="s">
        <v>280</v>
      </c>
      <c r="C79" s="89">
        <f t="shared" si="3"/>
        <v>44</v>
      </c>
      <c r="D79" s="171">
        <v>44</v>
      </c>
      <c r="E79" s="171">
        <v>0</v>
      </c>
    </row>
    <row r="80" ht="16.95" customHeight="1" spans="1:5">
      <c r="A80" s="170" t="s">
        <v>281</v>
      </c>
      <c r="B80" s="87" t="s">
        <v>282</v>
      </c>
      <c r="C80" s="89">
        <f t="shared" si="3"/>
        <v>2521</v>
      </c>
      <c r="D80" s="171">
        <v>2521</v>
      </c>
      <c r="E80" s="171">
        <v>0</v>
      </c>
    </row>
    <row r="81" s="153" customFormat="1" ht="16.95" customHeight="1" spans="1:5">
      <c r="A81" s="173"/>
      <c r="B81" s="82" t="s">
        <v>283</v>
      </c>
      <c r="C81" s="86">
        <v>369583</v>
      </c>
      <c r="D81" s="169" t="e">
        <f>D6+D16+D43+D56+#REF!+D61+D63+D66+#REF!</f>
        <v>#REF!</v>
      </c>
      <c r="E81" s="169" t="e">
        <f>E6+E16+E43+E56+#REF!+E61+E63+E66+#REF!</f>
        <v>#REF!</v>
      </c>
    </row>
  </sheetData>
  <mergeCells count="5">
    <mergeCell ref="B1:C1"/>
    <mergeCell ref="A2:E2"/>
    <mergeCell ref="A4:A5"/>
    <mergeCell ref="B4:B5"/>
    <mergeCell ref="C4:C5"/>
  </mergeCells>
  <pageMargins left="0.751388888888889" right="0.751388888888889" top="1" bottom="0.55" header="0" footer="0"/>
  <pageSetup paperSize="1" fitToHeight="0" orientation="portrait" horizontalDpi="600"/>
  <headerFooter alignWithMargins="0" scaleWithDoc="0">
    <oddFooter>&amp;C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showGridLines="0" workbookViewId="0">
      <selection activeCell="D11" sqref="D11"/>
    </sheetView>
  </sheetViews>
  <sheetFormatPr defaultColWidth="9" defaultRowHeight="13.5" outlineLevelCol="1"/>
  <cols>
    <col min="1" max="1" width="43.625" customWidth="1"/>
    <col min="2" max="2" width="34.125" customWidth="1"/>
  </cols>
  <sheetData>
    <row r="1" ht="18.75" customHeight="1" spans="1:2">
      <c r="A1" s="136" t="s">
        <v>724</v>
      </c>
      <c r="B1" s="136"/>
    </row>
    <row r="2" ht="20.25" spans="1:2">
      <c r="A2" s="141" t="s">
        <v>725</v>
      </c>
      <c r="B2" s="142"/>
    </row>
    <row r="4" ht="21" customHeight="1" spans="2:2">
      <c r="B4" s="143" t="s">
        <v>286</v>
      </c>
    </row>
    <row r="5" s="113" customFormat="1" ht="45" customHeight="1" spans="1:2">
      <c r="A5" s="144" t="s">
        <v>726</v>
      </c>
      <c r="B5" s="145" t="s">
        <v>47</v>
      </c>
    </row>
    <row r="6" s="113" customFormat="1" ht="45" customHeight="1" spans="1:2">
      <c r="A6" s="144" t="s">
        <v>727</v>
      </c>
      <c r="B6" s="146">
        <v>3633.22</v>
      </c>
    </row>
    <row r="7" ht="45" customHeight="1" spans="1:2">
      <c r="A7" s="147" t="s">
        <v>728</v>
      </c>
      <c r="B7" s="148">
        <v>24.37</v>
      </c>
    </row>
    <row r="8" ht="45" customHeight="1" spans="1:2">
      <c r="A8" s="147" t="s">
        <v>729</v>
      </c>
      <c r="B8" s="149">
        <v>1308.26</v>
      </c>
    </row>
    <row r="9" ht="45" customHeight="1" spans="1:2">
      <c r="A9" s="147" t="s">
        <v>730</v>
      </c>
      <c r="B9" s="149">
        <v>2300.59</v>
      </c>
    </row>
    <row r="10" ht="45" customHeight="1" spans="1:2">
      <c r="A10" s="147" t="s">
        <v>731</v>
      </c>
      <c r="B10" s="149">
        <v>2254.11</v>
      </c>
    </row>
    <row r="11" ht="45" customHeight="1" spans="1:2">
      <c r="A11" s="147" t="s">
        <v>732</v>
      </c>
      <c r="B11" s="148">
        <v>46.48</v>
      </c>
    </row>
    <row r="12" ht="18" customHeight="1" spans="1:2">
      <c r="A12" s="150" t="s">
        <v>733</v>
      </c>
      <c r="B12" s="150"/>
    </row>
    <row r="13" hidden="1" spans="1:2">
      <c r="A13" s="150"/>
      <c r="B13" s="150"/>
    </row>
    <row r="14" spans="1:2">
      <c r="A14" s="150"/>
      <c r="B14" s="150"/>
    </row>
    <row r="15" spans="1:2">
      <c r="A15" s="150"/>
      <c r="B15" s="150"/>
    </row>
    <row r="16" spans="1:2">
      <c r="A16" s="150"/>
      <c r="B16" s="150"/>
    </row>
    <row r="17" ht="10" customHeight="1" spans="1:2">
      <c r="A17" s="150"/>
      <c r="B17" s="150"/>
    </row>
    <row r="18" hidden="1" spans="1:2">
      <c r="A18" s="150"/>
      <c r="B18" s="150"/>
    </row>
    <row r="19" ht="25.5" hidden="1" customHeight="1" spans="1:2">
      <c r="A19" s="150"/>
      <c r="B19" s="150"/>
    </row>
    <row r="20" spans="1:2">
      <c r="A20" s="151"/>
      <c r="B20" s="152"/>
    </row>
    <row r="21" spans="1:2">
      <c r="A21" s="152"/>
      <c r="B21" s="152"/>
    </row>
    <row r="22" spans="1:2">
      <c r="A22" s="152"/>
      <c r="B22" s="152"/>
    </row>
    <row r="23" spans="1:2">
      <c r="A23" s="152"/>
      <c r="B23" s="152"/>
    </row>
    <row r="24" spans="1:2">
      <c r="A24" s="152"/>
      <c r="B24" s="152"/>
    </row>
    <row r="25" spans="1:2">
      <c r="A25" s="152"/>
      <c r="B25" s="152"/>
    </row>
    <row r="26" spans="1:2">
      <c r="A26" s="152"/>
      <c r="B26" s="152"/>
    </row>
    <row r="27" spans="1:2">
      <c r="A27" s="152"/>
      <c r="B27" s="152"/>
    </row>
    <row r="28" ht="30" customHeight="1" spans="1:2">
      <c r="A28" s="152"/>
      <c r="B28" s="152"/>
    </row>
  </sheetData>
  <mergeCells count="4">
    <mergeCell ref="A1:B1"/>
    <mergeCell ref="A2:B2"/>
    <mergeCell ref="A12:B19"/>
    <mergeCell ref="A20:B28"/>
  </mergeCells>
  <printOptions horizontalCentered="1"/>
  <pageMargins left="0.707638888888889" right="0.707638888888889" top="1.1416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2017年英德市政府决算公开</vt:lpstr>
      <vt:lpstr>目录</vt:lpstr>
      <vt:lpstr>表1</vt:lpstr>
      <vt:lpstr>表2</vt:lpstr>
      <vt:lpstr>表3</vt:lpstr>
      <vt:lpstr>表4</vt:lpstr>
      <vt:lpstr>表4说明</vt:lpstr>
      <vt:lpstr>表5</vt:lpstr>
      <vt:lpstr>表6</vt:lpstr>
      <vt:lpstr>表6说明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微胖达人</cp:lastModifiedBy>
  <dcterms:created xsi:type="dcterms:W3CDTF">2015-07-27T07:33:00Z</dcterms:created>
  <cp:lastPrinted>2017-09-26T09:51:00Z</cp:lastPrinted>
  <dcterms:modified xsi:type="dcterms:W3CDTF">2018-11-07T06:41:26Z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